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JCampiche\Documents\Jody\18 Seed Cotton Program\May 2019\"/>
    </mc:Choice>
  </mc:AlternateContent>
  <xr:revisionPtr revIDLastSave="0" documentId="13_ncr:1_{A3C1C4CB-FD93-4E72-99E5-FD804996777B}" xr6:coauthVersionLast="36" xr6:coauthVersionMax="36" xr10:uidLastSave="{00000000-0000-0000-0000-000000000000}"/>
  <bookViews>
    <workbookView xWindow="0" yWindow="0" windowWidth="19200" windowHeight="7050" xr2:uid="{00000000-000D-0000-FFFF-FFFF00000000}"/>
  </bookViews>
  <sheets>
    <sheet name="PLC Payment Rate per Acre" sheetId="1" r:id="rId1"/>
    <sheet name="Seed Cotton MYA Price" sheetId="9" r:id="rId2"/>
  </sheets>
  <definedNames>
    <definedName name="Query_CI" localSheetId="1">#REF!</definedName>
    <definedName name="Query_CI">#REF!</definedName>
    <definedName name="Query_CRP" localSheetId="1">#REF!</definedName>
    <definedName name="Query_CRP">#REF!</definedName>
    <definedName name="Query_CrssPrg" localSheetId="1">#REF!</definedName>
    <definedName name="Query_CrssPrg">#REF!</definedName>
    <definedName name="Query_MILC" localSheetId="1">#REF!</definedName>
    <definedName name="Query_MILC">#REF!</definedName>
    <definedName name="Query_MLB" localSheetId="1">#REF!</definedName>
    <definedName name="Query_MLB">#REF!</definedName>
    <definedName name="Query_SURE" localSheetId="1">#REF!</definedName>
    <definedName name="Query_SURE">#REF!</definedName>
    <definedName name="Query_VarLookup" localSheetId="1">#REF!</definedName>
    <definedName name="Query_VarLookup">#REF!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3" i="1" l="1"/>
  <c r="Q33" i="1"/>
  <c r="P33" i="1"/>
  <c r="O33" i="1"/>
  <c r="N33" i="1"/>
  <c r="M33" i="1"/>
  <c r="L33" i="1"/>
  <c r="K33" i="1"/>
  <c r="J33" i="1"/>
  <c r="I33" i="1"/>
  <c r="H33" i="1"/>
  <c r="G33" i="1"/>
  <c r="F33" i="1"/>
  <c r="E33" i="1"/>
  <c r="D33" i="1"/>
  <c r="C33" i="1"/>
  <c r="B33" i="1"/>
  <c r="R32" i="1"/>
  <c r="Q32" i="1"/>
  <c r="P32" i="1"/>
  <c r="O32" i="1"/>
  <c r="N32" i="1"/>
  <c r="M32" i="1"/>
  <c r="L32" i="1"/>
  <c r="K32" i="1"/>
  <c r="J32" i="1"/>
  <c r="I32" i="1"/>
  <c r="H32" i="1"/>
  <c r="G32" i="1"/>
  <c r="F32" i="1"/>
  <c r="E32" i="1"/>
  <c r="D32" i="1"/>
  <c r="C32" i="1"/>
  <c r="B32" i="1"/>
  <c r="R31" i="1"/>
  <c r="Q31" i="1"/>
  <c r="P31" i="1"/>
  <c r="O31" i="1"/>
  <c r="N31" i="1"/>
  <c r="M31" i="1"/>
  <c r="L31" i="1"/>
  <c r="K31" i="1"/>
  <c r="J31" i="1"/>
  <c r="I31" i="1"/>
  <c r="H31" i="1"/>
  <c r="G31" i="1"/>
  <c r="F31" i="1"/>
  <c r="E31" i="1"/>
  <c r="D31" i="1"/>
  <c r="C31" i="1"/>
  <c r="B31" i="1"/>
  <c r="R30" i="1"/>
  <c r="Q30" i="1"/>
  <c r="P30" i="1"/>
  <c r="O30" i="1"/>
  <c r="N30" i="1"/>
  <c r="M30" i="1"/>
  <c r="L30" i="1"/>
  <c r="K30" i="1"/>
  <c r="J30" i="1"/>
  <c r="I30" i="1"/>
  <c r="H30" i="1"/>
  <c r="G30" i="1"/>
  <c r="F30" i="1"/>
  <c r="E30" i="1"/>
  <c r="D30" i="1"/>
  <c r="C30" i="1"/>
  <c r="B30" i="1"/>
  <c r="R29" i="1"/>
  <c r="Q29" i="1"/>
  <c r="P29" i="1"/>
  <c r="O29" i="1"/>
  <c r="N29" i="1"/>
  <c r="M29" i="1"/>
  <c r="L29" i="1"/>
  <c r="K29" i="1"/>
  <c r="J29" i="1"/>
  <c r="I29" i="1"/>
  <c r="H29" i="1"/>
  <c r="G29" i="1"/>
  <c r="F29" i="1"/>
  <c r="E29" i="1"/>
  <c r="D29" i="1"/>
  <c r="C29" i="1"/>
  <c r="B29" i="1"/>
  <c r="R28" i="1"/>
  <c r="Q28" i="1"/>
  <c r="P28" i="1"/>
  <c r="O28" i="1"/>
  <c r="N28" i="1"/>
  <c r="M28" i="1"/>
  <c r="L28" i="1"/>
  <c r="K28" i="1"/>
  <c r="J28" i="1"/>
  <c r="I28" i="1"/>
  <c r="H28" i="1"/>
  <c r="G28" i="1"/>
  <c r="F28" i="1"/>
  <c r="E28" i="1"/>
  <c r="D28" i="1"/>
  <c r="C28" i="1"/>
  <c r="B28" i="1"/>
  <c r="R27" i="1"/>
  <c r="Q27" i="1"/>
  <c r="P27" i="1"/>
  <c r="O27" i="1"/>
  <c r="N27" i="1"/>
  <c r="M27" i="1"/>
  <c r="L27" i="1"/>
  <c r="K27" i="1"/>
  <c r="J27" i="1"/>
  <c r="I27" i="1"/>
  <c r="H27" i="1"/>
  <c r="G27" i="1"/>
  <c r="F27" i="1"/>
  <c r="E27" i="1"/>
  <c r="D27" i="1"/>
  <c r="C27" i="1"/>
  <c r="B27" i="1"/>
  <c r="R26" i="1"/>
  <c r="Q26" i="1"/>
  <c r="P26" i="1"/>
  <c r="O26" i="1"/>
  <c r="N26" i="1"/>
  <c r="M26" i="1"/>
  <c r="L26" i="1"/>
  <c r="K26" i="1"/>
  <c r="J26" i="1"/>
  <c r="I26" i="1"/>
  <c r="H26" i="1"/>
  <c r="G26" i="1"/>
  <c r="F26" i="1"/>
  <c r="E26" i="1"/>
  <c r="D26" i="1"/>
  <c r="C26" i="1"/>
  <c r="B26" i="1"/>
  <c r="R25" i="1"/>
  <c r="Q25" i="1"/>
  <c r="P25" i="1"/>
  <c r="O25" i="1"/>
  <c r="N25" i="1"/>
  <c r="M25" i="1"/>
  <c r="L25" i="1"/>
  <c r="K25" i="1"/>
  <c r="J25" i="1"/>
  <c r="I25" i="1"/>
  <c r="H25" i="1"/>
  <c r="G25" i="1"/>
  <c r="F25" i="1"/>
  <c r="E25" i="1"/>
  <c r="D25" i="1"/>
  <c r="C25" i="1"/>
  <c r="B25" i="1"/>
  <c r="R24" i="1"/>
  <c r="Q24" i="1"/>
  <c r="P24" i="1"/>
  <c r="O24" i="1"/>
  <c r="N24" i="1"/>
  <c r="M24" i="1"/>
  <c r="L24" i="1"/>
  <c r="K24" i="1"/>
  <c r="J24" i="1"/>
  <c r="I24" i="1"/>
  <c r="H24" i="1"/>
  <c r="G24" i="1"/>
  <c r="F24" i="1"/>
  <c r="E24" i="1"/>
  <c r="D24" i="1"/>
  <c r="C24" i="1"/>
  <c r="B24" i="1"/>
  <c r="R23" i="1"/>
  <c r="Q23" i="1"/>
  <c r="P23" i="1"/>
  <c r="O23" i="1"/>
  <c r="N23" i="1"/>
  <c r="M23" i="1"/>
  <c r="L23" i="1"/>
  <c r="K23" i="1"/>
  <c r="J23" i="1"/>
  <c r="I23" i="1"/>
  <c r="H23" i="1"/>
  <c r="G23" i="1"/>
  <c r="F23" i="1"/>
  <c r="E23" i="1"/>
  <c r="D23" i="1"/>
  <c r="C23" i="1"/>
  <c r="B23" i="1"/>
  <c r="R22" i="1"/>
  <c r="Q22" i="1"/>
  <c r="P22" i="1"/>
  <c r="O22" i="1"/>
  <c r="N22" i="1"/>
  <c r="M22" i="1"/>
  <c r="L22" i="1"/>
  <c r="K22" i="1"/>
  <c r="J22" i="1"/>
  <c r="I22" i="1"/>
  <c r="H22" i="1"/>
  <c r="G22" i="1"/>
  <c r="F22" i="1"/>
  <c r="E22" i="1"/>
  <c r="D22" i="1"/>
  <c r="C22" i="1"/>
  <c r="B22" i="1"/>
  <c r="R21" i="1"/>
  <c r="Q21" i="1"/>
  <c r="P21" i="1"/>
  <c r="O21" i="1"/>
  <c r="N21" i="1"/>
  <c r="M21" i="1"/>
  <c r="L21" i="1"/>
  <c r="K21" i="1"/>
  <c r="J21" i="1"/>
  <c r="I21" i="1"/>
  <c r="H21" i="1"/>
  <c r="G21" i="1"/>
  <c r="F21" i="1"/>
  <c r="E21" i="1"/>
  <c r="D21" i="1"/>
  <c r="C21" i="1"/>
  <c r="B21" i="1"/>
  <c r="R20" i="1"/>
  <c r="Q20" i="1"/>
  <c r="P20" i="1"/>
  <c r="O20" i="1"/>
  <c r="N20" i="1"/>
  <c r="M20" i="1"/>
  <c r="L20" i="1"/>
  <c r="K20" i="1"/>
  <c r="J20" i="1"/>
  <c r="I20" i="1"/>
  <c r="H20" i="1"/>
  <c r="G20" i="1"/>
  <c r="F20" i="1"/>
  <c r="E20" i="1"/>
  <c r="D20" i="1"/>
  <c r="C20" i="1"/>
  <c r="B20" i="1"/>
  <c r="R19" i="1"/>
  <c r="Q19" i="1"/>
  <c r="P19" i="1"/>
  <c r="O19" i="1"/>
  <c r="N19" i="1"/>
  <c r="M19" i="1"/>
  <c r="L19" i="1"/>
  <c r="K19" i="1"/>
  <c r="J19" i="1"/>
  <c r="I19" i="1"/>
  <c r="H19" i="1"/>
  <c r="G19" i="1"/>
  <c r="F19" i="1"/>
  <c r="E19" i="1"/>
  <c r="D19" i="1"/>
  <c r="C19" i="1"/>
  <c r="B19" i="1"/>
  <c r="R18" i="1"/>
  <c r="Q18" i="1"/>
  <c r="P18" i="1"/>
  <c r="O18" i="1"/>
  <c r="N18" i="1"/>
  <c r="M18" i="1"/>
  <c r="L18" i="1"/>
  <c r="K18" i="1"/>
  <c r="J18" i="1"/>
  <c r="I18" i="1"/>
  <c r="H18" i="1"/>
  <c r="G18" i="1"/>
  <c r="F18" i="1"/>
  <c r="E18" i="1"/>
  <c r="D18" i="1"/>
  <c r="C18" i="1"/>
  <c r="B18" i="1"/>
  <c r="R17" i="1"/>
  <c r="Q17" i="1"/>
  <c r="P17" i="1"/>
  <c r="O17" i="1"/>
  <c r="N17" i="1"/>
  <c r="M17" i="1"/>
  <c r="L17" i="1"/>
  <c r="K17" i="1"/>
  <c r="J17" i="1"/>
  <c r="I17" i="1"/>
  <c r="H17" i="1"/>
  <c r="G17" i="1"/>
  <c r="F17" i="1"/>
  <c r="E17" i="1"/>
  <c r="D17" i="1"/>
  <c r="C17" i="1"/>
  <c r="B17" i="1"/>
  <c r="R16" i="1"/>
  <c r="Q16" i="1"/>
  <c r="P16" i="1"/>
  <c r="O16" i="1"/>
  <c r="N16" i="1"/>
  <c r="M16" i="1"/>
  <c r="L16" i="1"/>
  <c r="K16" i="1"/>
  <c r="J16" i="1"/>
  <c r="I16" i="1"/>
  <c r="H16" i="1"/>
  <c r="G16" i="1"/>
  <c r="F16" i="1"/>
  <c r="E16" i="1"/>
  <c r="D16" i="1"/>
  <c r="C16" i="1"/>
  <c r="B16" i="1"/>
  <c r="R15" i="1"/>
  <c r="Q15" i="1"/>
  <c r="P15" i="1"/>
  <c r="O15" i="1"/>
  <c r="N15" i="1"/>
  <c r="M15" i="1"/>
  <c r="L15" i="1"/>
  <c r="K15" i="1"/>
  <c r="J15" i="1"/>
  <c r="I15" i="1"/>
  <c r="H15" i="1"/>
  <c r="G15" i="1"/>
  <c r="F15" i="1"/>
  <c r="E15" i="1"/>
  <c r="D15" i="1"/>
  <c r="C15" i="1"/>
  <c r="B15" i="1"/>
  <c r="R14" i="1"/>
  <c r="Q14" i="1"/>
  <c r="P14" i="1"/>
  <c r="O14" i="1"/>
  <c r="N14" i="1"/>
  <c r="M14" i="1"/>
  <c r="L14" i="1"/>
  <c r="K14" i="1"/>
  <c r="J14" i="1"/>
  <c r="I14" i="1"/>
  <c r="H14" i="1"/>
  <c r="G14" i="1"/>
  <c r="F14" i="1"/>
  <c r="E14" i="1"/>
  <c r="D14" i="1"/>
  <c r="C14" i="1"/>
  <c r="B14" i="1"/>
  <c r="R13" i="1"/>
  <c r="Q13" i="1"/>
  <c r="P13" i="1"/>
  <c r="O13" i="1"/>
  <c r="N13" i="1"/>
  <c r="M13" i="1"/>
  <c r="L13" i="1"/>
  <c r="K13" i="1"/>
  <c r="J13" i="1"/>
  <c r="I13" i="1"/>
  <c r="H13" i="1"/>
  <c r="G13" i="1"/>
  <c r="F13" i="1"/>
  <c r="E13" i="1"/>
  <c r="D13" i="1"/>
  <c r="C13" i="1"/>
  <c r="B13" i="1"/>
  <c r="R12" i="1"/>
  <c r="Q12" i="1"/>
  <c r="P12" i="1"/>
  <c r="O12" i="1"/>
  <c r="N12" i="1"/>
  <c r="M12" i="1"/>
  <c r="L12" i="1"/>
  <c r="K12" i="1"/>
  <c r="J12" i="1"/>
  <c r="I12" i="1"/>
  <c r="H12" i="1"/>
  <c r="G12" i="1"/>
  <c r="F12" i="1"/>
  <c r="E12" i="1"/>
  <c r="D12" i="1"/>
  <c r="C12" i="1"/>
  <c r="B12" i="1"/>
  <c r="R11" i="1"/>
  <c r="Q11" i="1"/>
  <c r="P11" i="1"/>
  <c r="O11" i="1"/>
  <c r="N11" i="1"/>
  <c r="M11" i="1"/>
  <c r="L11" i="1"/>
  <c r="K11" i="1"/>
  <c r="J11" i="1"/>
  <c r="I11" i="1"/>
  <c r="H11" i="1"/>
  <c r="G11" i="1"/>
  <c r="F11" i="1"/>
  <c r="E11" i="1"/>
  <c r="D11" i="1"/>
  <c r="C11" i="1"/>
  <c r="B11" i="1"/>
  <c r="R10" i="1"/>
  <c r="Q10" i="1"/>
  <c r="P10" i="1"/>
  <c r="O10" i="1"/>
  <c r="N10" i="1"/>
  <c r="M10" i="1"/>
  <c r="L10" i="1"/>
  <c r="K10" i="1"/>
  <c r="J10" i="1"/>
  <c r="I10" i="1"/>
  <c r="H10" i="1"/>
  <c r="G10" i="1"/>
  <c r="F10" i="1"/>
  <c r="E10" i="1"/>
  <c r="D10" i="1"/>
  <c r="C10" i="1"/>
  <c r="B10" i="1"/>
  <c r="R9" i="1"/>
  <c r="Q9" i="1"/>
  <c r="P9" i="1"/>
  <c r="O9" i="1"/>
  <c r="N9" i="1"/>
  <c r="M9" i="1"/>
  <c r="L9" i="1"/>
  <c r="K9" i="1"/>
  <c r="J9" i="1"/>
  <c r="I9" i="1"/>
  <c r="H9" i="1"/>
  <c r="G9" i="1"/>
  <c r="F9" i="1"/>
  <c r="E9" i="1"/>
  <c r="D9" i="1"/>
  <c r="C9" i="1"/>
  <c r="B9" i="1"/>
  <c r="R8" i="1"/>
  <c r="Q8" i="1"/>
  <c r="P8" i="1"/>
  <c r="O8" i="1"/>
  <c r="N8" i="1"/>
  <c r="M8" i="1"/>
  <c r="L8" i="1"/>
  <c r="K8" i="1"/>
  <c r="J8" i="1"/>
  <c r="I8" i="1"/>
  <c r="H8" i="1"/>
  <c r="G8" i="1"/>
  <c r="F8" i="1"/>
  <c r="E8" i="1"/>
  <c r="D8" i="1"/>
  <c r="C8" i="1"/>
  <c r="B8" i="1"/>
  <c r="R32" i="9"/>
  <c r="Q32" i="9"/>
  <c r="P32" i="9"/>
  <c r="O32" i="9"/>
  <c r="N32" i="9"/>
  <c r="M32" i="9"/>
  <c r="L32" i="9"/>
  <c r="K32" i="9"/>
  <c r="J32" i="9"/>
  <c r="I32" i="9"/>
  <c r="H32" i="9"/>
  <c r="G32" i="9"/>
  <c r="F32" i="9"/>
  <c r="E32" i="9"/>
  <c r="D32" i="9"/>
  <c r="C32" i="9"/>
  <c r="B32" i="9"/>
  <c r="R31" i="9"/>
  <c r="Q31" i="9"/>
  <c r="P31" i="9"/>
  <c r="O31" i="9"/>
  <c r="N31" i="9"/>
  <c r="M31" i="9"/>
  <c r="L31" i="9"/>
  <c r="K31" i="9"/>
  <c r="J31" i="9"/>
  <c r="I31" i="9"/>
  <c r="H31" i="9"/>
  <c r="G31" i="9"/>
  <c r="F31" i="9"/>
  <c r="E31" i="9"/>
  <c r="D31" i="9"/>
  <c r="C31" i="9"/>
  <c r="B31" i="9"/>
  <c r="R30" i="9"/>
  <c r="Q30" i="9"/>
  <c r="P30" i="9"/>
  <c r="O30" i="9"/>
  <c r="N30" i="9"/>
  <c r="M30" i="9"/>
  <c r="L30" i="9"/>
  <c r="K30" i="9"/>
  <c r="J30" i="9"/>
  <c r="I30" i="9"/>
  <c r="H30" i="9"/>
  <c r="G30" i="9"/>
  <c r="F30" i="9"/>
  <c r="E30" i="9"/>
  <c r="D30" i="9"/>
  <c r="C30" i="9"/>
  <c r="B30" i="9"/>
  <c r="R29" i="9"/>
  <c r="Q29" i="9"/>
  <c r="P29" i="9"/>
  <c r="O29" i="9"/>
  <c r="N29" i="9"/>
  <c r="M29" i="9"/>
  <c r="L29" i="9"/>
  <c r="K29" i="9"/>
  <c r="J29" i="9"/>
  <c r="I29" i="9"/>
  <c r="H29" i="9"/>
  <c r="G29" i="9"/>
  <c r="F29" i="9"/>
  <c r="E29" i="9"/>
  <c r="D29" i="9"/>
  <c r="C29" i="9"/>
  <c r="B29" i="9"/>
  <c r="R28" i="9"/>
  <c r="Q28" i="9"/>
  <c r="P28" i="9"/>
  <c r="O28" i="9"/>
  <c r="N28" i="9"/>
  <c r="M28" i="9"/>
  <c r="L28" i="9"/>
  <c r="K28" i="9"/>
  <c r="J28" i="9"/>
  <c r="I28" i="9"/>
  <c r="H28" i="9"/>
  <c r="G28" i="9"/>
  <c r="F28" i="9"/>
  <c r="E28" i="9"/>
  <c r="D28" i="9"/>
  <c r="C28" i="9"/>
  <c r="B28" i="9"/>
  <c r="R27" i="9"/>
  <c r="Q27" i="9"/>
  <c r="P27" i="9"/>
  <c r="O27" i="9"/>
  <c r="N27" i="9"/>
  <c r="M27" i="9"/>
  <c r="L27" i="9"/>
  <c r="K27" i="9"/>
  <c r="J27" i="9"/>
  <c r="I27" i="9"/>
  <c r="H27" i="9"/>
  <c r="G27" i="9"/>
  <c r="F27" i="9"/>
  <c r="E27" i="9"/>
  <c r="D27" i="9"/>
  <c r="C27" i="9"/>
  <c r="B27" i="9"/>
  <c r="R26" i="9"/>
  <c r="Q26" i="9"/>
  <c r="P26" i="9"/>
  <c r="O26" i="9"/>
  <c r="N26" i="9"/>
  <c r="M26" i="9"/>
  <c r="L26" i="9"/>
  <c r="K26" i="9"/>
  <c r="J26" i="9"/>
  <c r="I26" i="9"/>
  <c r="H26" i="9"/>
  <c r="G26" i="9"/>
  <c r="F26" i="9"/>
  <c r="E26" i="9"/>
  <c r="D26" i="9"/>
  <c r="C26" i="9"/>
  <c r="B26" i="9"/>
  <c r="R25" i="9"/>
  <c r="Q25" i="9"/>
  <c r="P25" i="9"/>
  <c r="O25" i="9"/>
  <c r="N25" i="9"/>
  <c r="M25" i="9"/>
  <c r="L25" i="9"/>
  <c r="K25" i="9"/>
  <c r="J25" i="9"/>
  <c r="I25" i="9"/>
  <c r="H25" i="9"/>
  <c r="G25" i="9"/>
  <c r="F25" i="9"/>
  <c r="E25" i="9"/>
  <c r="D25" i="9"/>
  <c r="C25" i="9"/>
  <c r="B25" i="9"/>
  <c r="R24" i="9"/>
  <c r="Q24" i="9"/>
  <c r="P24" i="9"/>
  <c r="O24" i="9"/>
  <c r="N24" i="9"/>
  <c r="M24" i="9"/>
  <c r="L24" i="9"/>
  <c r="K24" i="9"/>
  <c r="J24" i="9"/>
  <c r="I24" i="9"/>
  <c r="H24" i="9"/>
  <c r="G24" i="9"/>
  <c r="F24" i="9"/>
  <c r="E24" i="9"/>
  <c r="D24" i="9"/>
  <c r="C24" i="9"/>
  <c r="B24" i="9"/>
  <c r="R23" i="9"/>
  <c r="Q23" i="9"/>
  <c r="P23" i="9"/>
  <c r="O23" i="9"/>
  <c r="N23" i="9"/>
  <c r="M23" i="9"/>
  <c r="L23" i="9"/>
  <c r="K23" i="9"/>
  <c r="J23" i="9"/>
  <c r="I23" i="9"/>
  <c r="H23" i="9"/>
  <c r="G23" i="9"/>
  <c r="F23" i="9"/>
  <c r="E23" i="9"/>
  <c r="D23" i="9"/>
  <c r="C23" i="9"/>
  <c r="B23" i="9"/>
  <c r="R22" i="9"/>
  <c r="Q22" i="9"/>
  <c r="P22" i="9"/>
  <c r="O22" i="9"/>
  <c r="N22" i="9"/>
  <c r="M22" i="9"/>
  <c r="L22" i="9"/>
  <c r="K22" i="9"/>
  <c r="J22" i="9"/>
  <c r="I22" i="9"/>
  <c r="H22" i="9"/>
  <c r="G22" i="9"/>
  <c r="F22" i="9"/>
  <c r="E22" i="9"/>
  <c r="D22" i="9"/>
  <c r="C22" i="9"/>
  <c r="B22" i="9"/>
  <c r="R21" i="9"/>
  <c r="Q21" i="9"/>
  <c r="P21" i="9"/>
  <c r="O21" i="9"/>
  <c r="N21" i="9"/>
  <c r="M21" i="9"/>
  <c r="L21" i="9"/>
  <c r="K21" i="9"/>
  <c r="J21" i="9"/>
  <c r="I21" i="9"/>
  <c r="H21" i="9"/>
  <c r="G21" i="9"/>
  <c r="F21" i="9"/>
  <c r="E21" i="9"/>
  <c r="D21" i="9"/>
  <c r="C21" i="9"/>
  <c r="B21" i="9"/>
  <c r="R20" i="9"/>
  <c r="Q20" i="9"/>
  <c r="P20" i="9"/>
  <c r="O20" i="9"/>
  <c r="N20" i="9"/>
  <c r="M20" i="9"/>
  <c r="L20" i="9"/>
  <c r="K20" i="9"/>
  <c r="J20" i="9"/>
  <c r="I20" i="9"/>
  <c r="H20" i="9"/>
  <c r="G20" i="9"/>
  <c r="F20" i="9"/>
  <c r="E20" i="9"/>
  <c r="D20" i="9"/>
  <c r="C20" i="9"/>
  <c r="B20" i="9"/>
  <c r="R19" i="9"/>
  <c r="Q19" i="9"/>
  <c r="P19" i="9"/>
  <c r="O19" i="9"/>
  <c r="N19" i="9"/>
  <c r="M19" i="9"/>
  <c r="L19" i="9"/>
  <c r="K19" i="9"/>
  <c r="J19" i="9"/>
  <c r="I19" i="9"/>
  <c r="H19" i="9"/>
  <c r="G19" i="9"/>
  <c r="F19" i="9"/>
  <c r="E19" i="9"/>
  <c r="D19" i="9"/>
  <c r="C19" i="9"/>
  <c r="B19" i="9"/>
  <c r="R18" i="9"/>
  <c r="Q18" i="9"/>
  <c r="P18" i="9"/>
  <c r="O18" i="9"/>
  <c r="N18" i="9"/>
  <c r="M18" i="9"/>
  <c r="L18" i="9"/>
  <c r="K18" i="9"/>
  <c r="J18" i="9"/>
  <c r="I18" i="9"/>
  <c r="H18" i="9"/>
  <c r="G18" i="9"/>
  <c r="F18" i="9"/>
  <c r="E18" i="9"/>
  <c r="D18" i="9"/>
  <c r="C18" i="9"/>
  <c r="B18" i="9"/>
  <c r="R17" i="9"/>
  <c r="Q17" i="9"/>
  <c r="P17" i="9"/>
  <c r="O17" i="9"/>
  <c r="N17" i="9"/>
  <c r="M17" i="9"/>
  <c r="L17" i="9"/>
  <c r="K17" i="9"/>
  <c r="J17" i="9"/>
  <c r="I17" i="9"/>
  <c r="H17" i="9"/>
  <c r="G17" i="9"/>
  <c r="F17" i="9"/>
  <c r="E17" i="9"/>
  <c r="D17" i="9"/>
  <c r="C17" i="9"/>
  <c r="B17" i="9"/>
  <c r="R16" i="9"/>
  <c r="Q16" i="9"/>
  <c r="P16" i="9"/>
  <c r="O16" i="9"/>
  <c r="N16" i="9"/>
  <c r="M16" i="9"/>
  <c r="L16" i="9"/>
  <c r="K16" i="9"/>
  <c r="J16" i="9"/>
  <c r="I16" i="9"/>
  <c r="H16" i="9"/>
  <c r="G16" i="9"/>
  <c r="F16" i="9"/>
  <c r="E16" i="9"/>
  <c r="D16" i="9"/>
  <c r="C16" i="9"/>
  <c r="B16" i="9"/>
  <c r="R15" i="9"/>
  <c r="Q15" i="9"/>
  <c r="P15" i="9"/>
  <c r="O15" i="9"/>
  <c r="N15" i="9"/>
  <c r="M15" i="9"/>
  <c r="L15" i="9"/>
  <c r="K15" i="9"/>
  <c r="J15" i="9"/>
  <c r="I15" i="9"/>
  <c r="H15" i="9"/>
  <c r="G15" i="9"/>
  <c r="F15" i="9"/>
  <c r="E15" i="9"/>
  <c r="D15" i="9"/>
  <c r="C15" i="9"/>
  <c r="B15" i="9"/>
  <c r="R14" i="9"/>
  <c r="Q14" i="9"/>
  <c r="P14" i="9"/>
  <c r="O14" i="9"/>
  <c r="N14" i="9"/>
  <c r="M14" i="9"/>
  <c r="L14" i="9"/>
  <c r="K14" i="9"/>
  <c r="J14" i="9"/>
  <c r="I14" i="9"/>
  <c r="H14" i="9"/>
  <c r="G14" i="9"/>
  <c r="F14" i="9"/>
  <c r="E14" i="9"/>
  <c r="D14" i="9"/>
  <c r="C14" i="9"/>
  <c r="B14" i="9"/>
  <c r="R13" i="9"/>
  <c r="Q13" i="9"/>
  <c r="P13" i="9"/>
  <c r="O13" i="9"/>
  <c r="N13" i="9"/>
  <c r="M13" i="9"/>
  <c r="L13" i="9"/>
  <c r="K13" i="9"/>
  <c r="J13" i="9"/>
  <c r="I13" i="9"/>
  <c r="H13" i="9"/>
  <c r="G13" i="9"/>
  <c r="F13" i="9"/>
  <c r="E13" i="9"/>
  <c r="D13" i="9"/>
  <c r="C13" i="9"/>
  <c r="B13" i="9"/>
  <c r="R12" i="9"/>
  <c r="Q12" i="9"/>
  <c r="P12" i="9"/>
  <c r="O12" i="9"/>
  <c r="N12" i="9"/>
  <c r="M12" i="9"/>
  <c r="L12" i="9"/>
  <c r="K12" i="9"/>
  <c r="J12" i="9"/>
  <c r="I12" i="9"/>
  <c r="H12" i="9"/>
  <c r="G12" i="9"/>
  <c r="F12" i="9"/>
  <c r="E12" i="9"/>
  <c r="D12" i="9"/>
  <c r="C12" i="9"/>
  <c r="B12" i="9"/>
  <c r="R11" i="9"/>
  <c r="Q11" i="9"/>
  <c r="P11" i="9"/>
  <c r="O11" i="9"/>
  <c r="N11" i="9"/>
  <c r="M11" i="9"/>
  <c r="L11" i="9"/>
  <c r="K11" i="9"/>
  <c r="J11" i="9"/>
  <c r="I11" i="9"/>
  <c r="H11" i="9"/>
  <c r="G11" i="9"/>
  <c r="F11" i="9"/>
  <c r="E11" i="9"/>
  <c r="D11" i="9"/>
  <c r="C11" i="9"/>
  <c r="B11" i="9"/>
  <c r="R10" i="9"/>
  <c r="Q10" i="9"/>
  <c r="P10" i="9"/>
  <c r="O10" i="9"/>
  <c r="N10" i="9"/>
  <c r="M10" i="9"/>
  <c r="L10" i="9"/>
  <c r="K10" i="9"/>
  <c r="J10" i="9"/>
  <c r="I10" i="9"/>
  <c r="H10" i="9"/>
  <c r="G10" i="9"/>
  <c r="F10" i="9"/>
  <c r="E10" i="9"/>
  <c r="D10" i="9"/>
  <c r="C10" i="9"/>
  <c r="B10" i="9"/>
  <c r="R9" i="9"/>
  <c r="Q9" i="9"/>
  <c r="P9" i="9"/>
  <c r="O9" i="9"/>
  <c r="N9" i="9"/>
  <c r="M9" i="9"/>
  <c r="L9" i="9"/>
  <c r="K9" i="9"/>
  <c r="J9" i="9"/>
  <c r="I9" i="9"/>
  <c r="H9" i="9"/>
  <c r="G9" i="9"/>
  <c r="F9" i="9"/>
  <c r="E9" i="9"/>
  <c r="D9" i="9"/>
  <c r="C9" i="9"/>
  <c r="B9" i="9"/>
  <c r="R8" i="9"/>
  <c r="Q8" i="9"/>
  <c r="P8" i="9"/>
  <c r="O8" i="9"/>
  <c r="N8" i="9"/>
  <c r="M8" i="9"/>
  <c r="L8" i="9"/>
  <c r="K8" i="9"/>
  <c r="J8" i="9"/>
  <c r="I8" i="9"/>
  <c r="H8" i="9"/>
  <c r="G8" i="9"/>
  <c r="F8" i="9"/>
  <c r="E8" i="9"/>
  <c r="D8" i="9"/>
  <c r="C8" i="9"/>
  <c r="B8" i="9"/>
  <c r="R7" i="9"/>
  <c r="Q7" i="9"/>
  <c r="P7" i="9"/>
  <c r="O7" i="9"/>
  <c r="N7" i="9"/>
  <c r="M7" i="9"/>
  <c r="L7" i="9"/>
  <c r="K7" i="9"/>
  <c r="J7" i="9"/>
  <c r="I7" i="9"/>
  <c r="H7" i="9"/>
  <c r="G7" i="9"/>
  <c r="F7" i="9"/>
  <c r="E7" i="9"/>
  <c r="D7" i="9"/>
  <c r="C7" i="9"/>
  <c r="B7" i="9"/>
  <c r="B5" i="9" l="1"/>
  <c r="C5" i="9"/>
  <c r="D5" i="9"/>
  <c r="E5" i="9"/>
  <c r="F5" i="9"/>
  <c r="G5" i="9"/>
  <c r="H5" i="9"/>
  <c r="I5" i="9"/>
  <c r="J5" i="9"/>
  <c r="K5" i="9"/>
  <c r="L5" i="9"/>
  <c r="M5" i="9"/>
  <c r="N5" i="9"/>
  <c r="O5" i="9"/>
  <c r="P5" i="9"/>
  <c r="Q5" i="9"/>
  <c r="R5" i="9"/>
  <c r="B6" i="9"/>
  <c r="C6" i="9"/>
  <c r="D6" i="9"/>
  <c r="E6" i="9"/>
  <c r="F6" i="9"/>
  <c r="G6" i="9"/>
  <c r="H6" i="9"/>
  <c r="I6" i="9"/>
  <c r="J6" i="9"/>
  <c r="K6" i="9"/>
  <c r="L6" i="9"/>
  <c r="M6" i="9"/>
  <c r="N6" i="9"/>
  <c r="O6" i="9"/>
  <c r="P6" i="9"/>
  <c r="Q6" i="9"/>
  <c r="R6" i="9"/>
  <c r="R4" i="9"/>
  <c r="D4" i="9"/>
  <c r="E4" i="9"/>
  <c r="F4" i="9"/>
  <c r="G4" i="9"/>
  <c r="H4" i="9"/>
  <c r="I4" i="9"/>
  <c r="J4" i="9"/>
  <c r="K4" i="9"/>
  <c r="L4" i="9"/>
  <c r="M4" i="9"/>
  <c r="N4" i="9"/>
  <c r="O4" i="9"/>
  <c r="P4" i="9"/>
  <c r="Q4" i="9"/>
  <c r="C4" i="9"/>
  <c r="B4" i="9"/>
  <c r="C4" i="1" l="1"/>
  <c r="C3" i="9"/>
  <c r="D4" i="1" l="1"/>
  <c r="D3" i="9"/>
  <c r="N2" i="1"/>
  <c r="H6" i="1" l="1"/>
  <c r="P6" i="1"/>
  <c r="G7" i="1"/>
  <c r="O7" i="1"/>
  <c r="G5" i="1"/>
  <c r="O5" i="1"/>
  <c r="B6" i="1"/>
  <c r="J6" i="1"/>
  <c r="R6" i="1"/>
  <c r="I7" i="1"/>
  <c r="Q7" i="1"/>
  <c r="I5" i="1"/>
  <c r="Q5" i="1"/>
  <c r="C7" i="1"/>
  <c r="C5" i="1"/>
  <c r="C6" i="1"/>
  <c r="K6" i="1"/>
  <c r="B7" i="1"/>
  <c r="J7" i="1"/>
  <c r="R7" i="1"/>
  <c r="J5" i="1"/>
  <c r="R5" i="1"/>
  <c r="D6" i="1"/>
  <c r="K7" i="1"/>
  <c r="B5" i="1"/>
  <c r="L6" i="1"/>
  <c r="K5" i="1"/>
  <c r="F6" i="1"/>
  <c r="N6" i="1"/>
  <c r="E7" i="1"/>
  <c r="M7" i="1"/>
  <c r="E5" i="1"/>
  <c r="M5" i="1"/>
  <c r="H7" i="1"/>
  <c r="L7" i="1"/>
  <c r="I6" i="1"/>
  <c r="N7" i="1"/>
  <c r="O6" i="1"/>
  <c r="F5" i="1"/>
  <c r="M6" i="1"/>
  <c r="P7" i="1"/>
  <c r="D5" i="1"/>
  <c r="Q6" i="1"/>
  <c r="P5" i="1"/>
  <c r="D7" i="1"/>
  <c r="H5" i="1"/>
  <c r="F7" i="1"/>
  <c r="L5" i="1"/>
  <c r="E6" i="1"/>
  <c r="N5" i="1"/>
  <c r="G6" i="1"/>
  <c r="E3" i="9"/>
  <c r="A5" i="9"/>
  <c r="F3" i="9" l="1"/>
  <c r="A6" i="9"/>
  <c r="G3" i="9" l="1"/>
  <c r="A7" i="9"/>
  <c r="H3" i="9" l="1"/>
  <c r="A8" i="9"/>
  <c r="I3" i="9" l="1"/>
  <c r="A9" i="9"/>
  <c r="J3" i="9" l="1"/>
  <c r="A10" i="9"/>
  <c r="K3" i="9" l="1"/>
  <c r="A11" i="9"/>
  <c r="L3" i="9" l="1"/>
  <c r="A12" i="9"/>
  <c r="M3" i="9" l="1"/>
  <c r="A13" i="9"/>
  <c r="N3" i="9" l="1"/>
  <c r="A14" i="9"/>
  <c r="O3" i="9" l="1"/>
  <c r="A15" i="9"/>
  <c r="P3" i="9" l="1"/>
  <c r="A16" i="9"/>
  <c r="Q3" i="9" l="1"/>
  <c r="A17" i="9"/>
  <c r="R3" i="9" l="1"/>
  <c r="A18" i="9"/>
  <c r="S3" i="9"/>
  <c r="S4" i="9" l="1"/>
  <c r="S5" i="9"/>
  <c r="S6" i="9"/>
  <c r="S7" i="9"/>
  <c r="S8" i="9"/>
  <c r="S9" i="9"/>
  <c r="S10" i="9"/>
  <c r="S11" i="9"/>
  <c r="S12" i="9"/>
  <c r="S13" i="9"/>
  <c r="S14" i="9"/>
  <c r="S15" i="9"/>
  <c r="S16" i="9"/>
  <c r="S18" i="9"/>
  <c r="S17" i="9"/>
  <c r="T3" i="9"/>
  <c r="A19" i="9"/>
  <c r="T4" i="9" l="1"/>
  <c r="T5" i="9"/>
  <c r="T6" i="9"/>
  <c r="T7" i="9"/>
  <c r="T8" i="9"/>
  <c r="T9" i="9"/>
  <c r="T10" i="9"/>
  <c r="T11" i="9"/>
  <c r="T12" i="9"/>
  <c r="T13" i="9"/>
  <c r="T14" i="9"/>
  <c r="T15" i="9"/>
  <c r="T16" i="9"/>
  <c r="T17" i="9"/>
  <c r="T19" i="9"/>
  <c r="S19" i="9"/>
  <c r="T18" i="9"/>
  <c r="A20" i="9"/>
  <c r="T20" i="9" l="1"/>
  <c r="S20" i="9"/>
  <c r="A21" i="9"/>
  <c r="S21" i="9" l="1"/>
  <c r="T21" i="9"/>
  <c r="A22" i="9"/>
  <c r="T22" i="9" l="1"/>
  <c r="S22" i="9"/>
  <c r="A23" i="9"/>
  <c r="T23" i="9" l="1"/>
  <c r="S23" i="9"/>
  <c r="A24" i="9"/>
  <c r="A6" i="1"/>
  <c r="E4" i="1"/>
  <c r="T24" i="9" l="1"/>
  <c r="S24" i="9"/>
  <c r="A25" i="9"/>
  <c r="F4" i="1"/>
  <c r="A7" i="1"/>
  <c r="S25" i="9" l="1"/>
  <c r="T25" i="9"/>
  <c r="A8" i="1"/>
  <c r="A26" i="9"/>
  <c r="G4" i="1"/>
  <c r="A9" i="1" l="1"/>
  <c r="H4" i="1"/>
  <c r="T26" i="9"/>
  <c r="S26" i="9"/>
  <c r="A27" i="9"/>
  <c r="I4" i="1" l="1"/>
  <c r="A10" i="1"/>
  <c r="T27" i="9"/>
  <c r="S27" i="9"/>
  <c r="A28" i="9"/>
  <c r="J4" i="1"/>
  <c r="A11" i="1" l="1"/>
  <c r="T28" i="9"/>
  <c r="S28" i="9"/>
  <c r="A29" i="9"/>
  <c r="A12" i="1"/>
  <c r="K4" i="1"/>
  <c r="S29" i="9" l="1"/>
  <c r="T29" i="9"/>
  <c r="A30" i="9"/>
  <c r="A13" i="1"/>
  <c r="L4" i="1"/>
  <c r="T30" i="9" l="1"/>
  <c r="S30" i="9"/>
  <c r="A31" i="9"/>
  <c r="A14" i="1"/>
  <c r="M4" i="1"/>
  <c r="T31" i="9" l="1"/>
  <c r="S31" i="9"/>
  <c r="A32" i="9"/>
  <c r="A15" i="1"/>
  <c r="N4" i="1"/>
  <c r="T32" i="9" l="1"/>
  <c r="S32" i="9"/>
  <c r="A16" i="1"/>
  <c r="O4" i="1"/>
  <c r="A17" i="1" l="1"/>
  <c r="P4" i="1"/>
  <c r="A18" i="1" l="1"/>
  <c r="Q4" i="1"/>
  <c r="A19" i="1" l="1"/>
  <c r="R4" i="1"/>
  <c r="A20" i="1" l="1"/>
  <c r="S4" i="1"/>
  <c r="S5" i="1" l="1"/>
  <c r="S6" i="1"/>
  <c r="S7" i="1"/>
  <c r="S8" i="1"/>
  <c r="S9" i="1"/>
  <c r="S10" i="1"/>
  <c r="S11" i="1"/>
  <c r="S12" i="1"/>
  <c r="S13" i="1"/>
  <c r="S14" i="1"/>
  <c r="S15" i="1"/>
  <c r="S16" i="1"/>
  <c r="S17" i="1"/>
  <c r="S18" i="1"/>
  <c r="T20" i="1"/>
  <c r="S20" i="1"/>
  <c r="S19" i="1"/>
  <c r="A21" i="1"/>
  <c r="T4" i="1"/>
  <c r="S21" i="1" l="1"/>
  <c r="T21" i="1"/>
  <c r="T5" i="1"/>
  <c r="T6" i="1"/>
  <c r="T7" i="1"/>
  <c r="T9" i="1"/>
  <c r="T8" i="1"/>
  <c r="T10" i="1"/>
  <c r="T11" i="1"/>
  <c r="T12" i="1"/>
  <c r="T13" i="1"/>
  <c r="T14" i="1"/>
  <c r="T15" i="1"/>
  <c r="T16" i="1"/>
  <c r="T17" i="1"/>
  <c r="T18" i="1"/>
  <c r="T19" i="1"/>
  <c r="A22" i="1"/>
  <c r="T22" i="1" l="1"/>
  <c r="S22" i="1"/>
  <c r="A23" i="1"/>
  <c r="S23" i="1" l="1"/>
  <c r="T23" i="1"/>
  <c r="A24" i="1"/>
  <c r="T24" i="1" l="1"/>
  <c r="S24" i="1"/>
  <c r="A25" i="1"/>
  <c r="S25" i="1" l="1"/>
  <c r="T25" i="1"/>
  <c r="A26" i="1"/>
  <c r="T26" i="1" l="1"/>
  <c r="S26" i="1"/>
  <c r="A27" i="1"/>
  <c r="S27" i="1" l="1"/>
  <c r="T27" i="1"/>
  <c r="A28" i="1"/>
  <c r="T28" i="1" l="1"/>
  <c r="S28" i="1"/>
  <c r="A29" i="1"/>
  <c r="S29" i="1" l="1"/>
  <c r="T29" i="1"/>
  <c r="A30" i="1"/>
  <c r="S30" i="1" l="1"/>
  <c r="T30" i="1"/>
  <c r="A31" i="1"/>
  <c r="T31" i="1" l="1"/>
  <c r="S31" i="1"/>
  <c r="A32" i="1"/>
  <c r="S32" i="1" l="1"/>
  <c r="T32" i="1"/>
  <c r="A33" i="1"/>
  <c r="T33" i="1" l="1"/>
  <c r="S33" i="1"/>
</calcChain>
</file>

<file path=xl/sharedStrings.xml><?xml version="1.0" encoding="utf-8"?>
<sst xmlns="http://schemas.openxmlformats.org/spreadsheetml/2006/main" count="12" uniqueCount="10">
  <si>
    <t>Reference Price</t>
  </si>
  <si>
    <t>Seed Cotton Floor</t>
  </si>
  <si>
    <t>Seed Cotton Pymt Yield</t>
  </si>
  <si>
    <t>Cottonseed MYA Price ($/Ton)</t>
  </si>
  <si>
    <t>Lint Pymt Yield</t>
  </si>
  <si>
    <t>Illustration of Seed Cotton PLC Payment per Base Acre*</t>
  </si>
  <si>
    <t>Illustration of Seed Cotton Marketing Year Average Price per Pound*</t>
  </si>
  <si>
    <t>* Payment per base acre caclulated for combinations of the lint and cottonseed price given an assumed payment yield. Payment per base acre is determined as Payment Rate per pound multiplied by Payment Yield in pounds multiplied by 85%.</t>
  </si>
  <si>
    <t>Lint MYA Price ($/Lb)</t>
  </si>
  <si>
    <t>* Seed Cotton price is a weighted average of upland cotton lint price and cottonseed price. Sample calculations based on weights of 0.4281 applied to lint price and 0.5719 applied to cottonseed price. Actual weights vary by year based on actual production of upland lint and cottonseed.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</si>
</sst>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164" formatCode="&quot;$&quot;#,##0.00"/>
    <numFmt numFmtId="165" formatCode="&quot;$&quot;#,##0"/>
    <numFmt numFmtId="166" formatCode="&quot;$&quot;#,##0.0000_);\(&quot;$&quot;#,##0.0000\)"/>
    <numFmt numFmtId="167" formatCode="&quot;$&quot;#,##0.000"/>
    <numFmt numFmtId="168" formatCode="&quot;$&quot;#,##0.000_);\(&quot;$&quot;#,##0.000\)"/>
  </numFmts>
  <fonts count="10" x14ac:knownFonts="1">
    <font>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sz val="12"/>
      <color theme="1"/>
      <name val="Arial"/>
      <family val="2"/>
    </font>
    <font>
      <b/>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4" fillId="0" borderId="0"/>
    <xf numFmtId="9" fontId="4" fillId="0" borderId="0" applyFont="0" applyFill="0" applyBorder="0" applyAlignment="0" applyProtection="0"/>
  </cellStyleXfs>
  <cellXfs count="36">
    <xf numFmtId="0" fontId="0" fillId="0" borderId="0" xfId="0"/>
    <xf numFmtId="3" fontId="1" fillId="2" borderId="1" xfId="0" applyNumberFormat="1" applyFont="1" applyFill="1" applyBorder="1" applyAlignment="1" applyProtection="1">
      <alignment horizontal="center"/>
      <protection locked="0"/>
    </xf>
    <xf numFmtId="168" fontId="9" fillId="2" borderId="1" xfId="0" applyNumberFormat="1" applyFont="1" applyFill="1" applyBorder="1" applyAlignment="1" applyProtection="1"/>
    <xf numFmtId="3" fontId="3" fillId="2" borderId="1" xfId="0" applyNumberFormat="1" applyFont="1" applyFill="1" applyBorder="1" applyAlignment="1" applyProtection="1">
      <alignment horizontal="center"/>
    </xf>
    <xf numFmtId="0" fontId="3" fillId="2" borderId="1" xfId="0" applyFont="1" applyFill="1" applyBorder="1" applyAlignment="1" applyProtection="1"/>
    <xf numFmtId="0" fontId="6" fillId="0" borderId="0" xfId="0" applyFont="1" applyProtection="1"/>
    <xf numFmtId="166" fontId="3" fillId="2" borderId="1" xfId="0" applyNumberFormat="1" applyFont="1" applyFill="1" applyBorder="1" applyAlignment="1" applyProtection="1"/>
    <xf numFmtId="0" fontId="5" fillId="2" borderId="1" xfId="0" applyFont="1" applyFill="1" applyBorder="1" applyProtection="1"/>
    <xf numFmtId="7" fontId="3" fillId="2" borderId="1" xfId="0" applyNumberFormat="1" applyFont="1" applyFill="1" applyBorder="1" applyAlignment="1" applyProtection="1"/>
    <xf numFmtId="0" fontId="7" fillId="2" borderId="1" xfId="0" applyFont="1" applyFill="1" applyBorder="1" applyProtection="1"/>
    <xf numFmtId="0" fontId="7" fillId="2" borderId="1" xfId="0" applyFont="1" applyFill="1" applyBorder="1" applyAlignment="1" applyProtection="1">
      <alignment horizontal="center"/>
    </xf>
    <xf numFmtId="0" fontId="8" fillId="2" borderId="1" xfId="0" applyFont="1" applyFill="1" applyBorder="1" applyAlignment="1" applyProtection="1"/>
    <xf numFmtId="0" fontId="3" fillId="2" borderId="1" xfId="0" applyFont="1" applyFill="1" applyBorder="1" applyAlignment="1" applyProtection="1">
      <alignment horizontal="center" vertical="center" wrapText="1"/>
    </xf>
    <xf numFmtId="165" fontId="8" fillId="2" borderId="1" xfId="0" applyNumberFormat="1" applyFont="1" applyFill="1" applyBorder="1" applyAlignment="1" applyProtection="1">
      <alignment horizontal="center" vertical="center"/>
    </xf>
    <xf numFmtId="165" fontId="8" fillId="2" borderId="1" xfId="0" applyNumberFormat="1" applyFont="1" applyFill="1" applyBorder="1" applyAlignment="1" applyProtection="1">
      <alignment horizontal="center"/>
    </xf>
    <xf numFmtId="164" fontId="8" fillId="2" borderId="1" xfId="0" applyNumberFormat="1" applyFont="1" applyFill="1" applyBorder="1" applyAlignment="1" applyProtection="1">
      <alignment horizontal="center" vertical="center"/>
    </xf>
    <xf numFmtId="165" fontId="8" fillId="0" borderId="1" xfId="0" applyNumberFormat="1" applyFont="1" applyBorder="1" applyAlignment="1" applyProtection="1">
      <alignment horizontal="center" vertical="center"/>
    </xf>
    <xf numFmtId="165" fontId="8" fillId="0" borderId="1" xfId="0" applyNumberFormat="1" applyFont="1" applyBorder="1" applyAlignment="1" applyProtection="1">
      <alignment horizontal="center"/>
    </xf>
    <xf numFmtId="0" fontId="6" fillId="0" borderId="0" xfId="0" applyFont="1" applyAlignment="1" applyProtection="1">
      <alignment horizontal="center"/>
    </xf>
    <xf numFmtId="0" fontId="0" fillId="0" borderId="0" xfId="0" applyProtection="1"/>
    <xf numFmtId="0" fontId="2" fillId="2" borderId="1" xfId="0" applyFont="1" applyFill="1" applyBorder="1" applyAlignment="1" applyProtection="1">
      <alignment horizontal="center"/>
    </xf>
    <xf numFmtId="165" fontId="3" fillId="2" borderId="1" xfId="0" applyNumberFormat="1" applyFont="1" applyFill="1" applyBorder="1" applyAlignment="1" applyProtection="1">
      <alignment horizontal="center" vertical="center"/>
    </xf>
    <xf numFmtId="165" fontId="3" fillId="2" borderId="1" xfId="0" applyNumberFormat="1" applyFont="1" applyFill="1" applyBorder="1" applyAlignment="1" applyProtection="1">
      <alignment horizontal="center"/>
    </xf>
    <xf numFmtId="164" fontId="3" fillId="2" borderId="1" xfId="0" applyNumberFormat="1" applyFont="1" applyFill="1" applyBorder="1" applyAlignment="1" applyProtection="1">
      <alignment horizontal="center" vertical="center"/>
    </xf>
    <xf numFmtId="167" fontId="3" fillId="0" borderId="1" xfId="0" applyNumberFormat="1" applyFont="1" applyBorder="1" applyAlignment="1" applyProtection="1">
      <alignment horizontal="center" vertical="center"/>
    </xf>
    <xf numFmtId="167" fontId="3" fillId="0" borderId="1" xfId="0" applyNumberFormat="1" applyFont="1" applyBorder="1" applyAlignment="1" applyProtection="1">
      <alignment horizontal="center"/>
    </xf>
    <xf numFmtId="0" fontId="0" fillId="0" borderId="0" xfId="0" applyAlignment="1" applyProtection="1">
      <alignment horizontal="center"/>
    </xf>
    <xf numFmtId="0" fontId="2" fillId="2" borderId="2" xfId="0" applyFont="1" applyFill="1" applyBorder="1" applyAlignment="1" applyProtection="1">
      <alignment horizontal="center"/>
    </xf>
    <xf numFmtId="0" fontId="0" fillId="0" borderId="0" xfId="0" quotePrefix="1" applyAlignment="1" applyProtection="1">
      <alignment horizontal="left" vertical="center" wrapText="1"/>
    </xf>
    <xf numFmtId="0" fontId="8" fillId="2" borderId="1"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166" fontId="3" fillId="2" borderId="2" xfId="0" applyNumberFormat="1" applyFont="1" applyFill="1" applyBorder="1" applyAlignment="1" applyProtection="1">
      <alignment horizontal="center"/>
    </xf>
    <xf numFmtId="166" fontId="3" fillId="2" borderId="3" xfId="0" applyNumberFormat="1" applyFont="1" applyFill="1" applyBorder="1" applyAlignment="1" applyProtection="1">
      <alignment horizontal="center"/>
    </xf>
    <xf numFmtId="166" fontId="3" fillId="2" borderId="4" xfId="0" applyNumberFormat="1" applyFont="1" applyFill="1" applyBorder="1" applyAlignment="1" applyProtection="1">
      <alignment horizontal="center"/>
    </xf>
  </cellXfs>
  <cellStyles count="3">
    <cellStyle name="Normal" xfId="0" builtinId="0"/>
    <cellStyle name="Normal 2" xfId="1" xr:uid="{00000000-0005-0000-0000-000001000000}"/>
    <cellStyle name="Percent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5"/>
  <sheetViews>
    <sheetView tabSelected="1" zoomScale="125" zoomScaleNormal="125" workbookViewId="0">
      <pane xSplit="1" ySplit="4" topLeftCell="B5" activePane="bottomRight" state="frozen"/>
      <selection pane="topRight" activeCell="B1" sqref="B1"/>
      <selection pane="bottomLeft" activeCell="A5" sqref="A5"/>
      <selection pane="bottomRight" activeCell="H28" sqref="H28"/>
    </sheetView>
  </sheetViews>
  <sheetFormatPr defaultColWidth="8.85546875" defaultRowHeight="15" x14ac:dyDescent="0.25"/>
  <cols>
    <col min="1" max="1" width="16.42578125" style="18" customWidth="1"/>
    <col min="2" max="18" width="8.28515625" style="5" customWidth="1"/>
    <col min="19" max="19" width="8.85546875" style="5" hidden="1" customWidth="1"/>
    <col min="20" max="20" width="9.140625" style="5" hidden="1" customWidth="1"/>
    <col min="21" max="16384" width="8.85546875" style="5"/>
  </cols>
  <sheetData>
    <row r="1" spans="1:20" ht="15.75" x14ac:dyDescent="0.25">
      <c r="A1" s="30" t="s">
        <v>5</v>
      </c>
      <c r="B1" s="31"/>
      <c r="C1" s="31"/>
      <c r="D1" s="31"/>
      <c r="E1" s="31"/>
      <c r="F1" s="31"/>
      <c r="G1" s="31"/>
      <c r="H1" s="31"/>
      <c r="I1" s="31"/>
      <c r="J1" s="31"/>
      <c r="K1" s="31"/>
      <c r="L1" s="31"/>
      <c r="M1" s="31"/>
      <c r="N1" s="31"/>
      <c r="O1" s="31"/>
      <c r="P1" s="31"/>
      <c r="Q1" s="31"/>
      <c r="R1" s="32"/>
      <c r="S1" s="4"/>
      <c r="T1" s="4"/>
    </row>
    <row r="2" spans="1:20" ht="15.75" x14ac:dyDescent="0.25">
      <c r="A2" s="30" t="s">
        <v>0</v>
      </c>
      <c r="B2" s="31"/>
      <c r="C2" s="31"/>
      <c r="D2" s="32"/>
      <c r="E2" s="2">
        <v>0.36699999999999999</v>
      </c>
      <c r="F2" s="6"/>
      <c r="G2" s="30" t="s">
        <v>4</v>
      </c>
      <c r="H2" s="32"/>
      <c r="I2" s="1">
        <v>800</v>
      </c>
      <c r="J2" s="7"/>
      <c r="K2" s="30" t="s">
        <v>2</v>
      </c>
      <c r="L2" s="31"/>
      <c r="M2" s="32"/>
      <c r="N2" s="3">
        <f>I2*2.4</f>
        <v>1920</v>
      </c>
      <c r="O2" s="33" t="s">
        <v>1</v>
      </c>
      <c r="P2" s="34"/>
      <c r="Q2" s="35"/>
      <c r="R2" s="8">
        <v>0.25</v>
      </c>
      <c r="S2" s="9"/>
      <c r="T2" s="9"/>
    </row>
    <row r="3" spans="1:20" ht="15.75" x14ac:dyDescent="0.25">
      <c r="A3" s="10"/>
      <c r="B3" s="10"/>
      <c r="C3" s="10"/>
      <c r="D3" s="29" t="s">
        <v>3</v>
      </c>
      <c r="E3" s="29"/>
      <c r="F3" s="29"/>
      <c r="G3" s="29"/>
      <c r="H3" s="29"/>
      <c r="I3" s="29"/>
      <c r="J3" s="29"/>
      <c r="K3" s="29"/>
      <c r="L3" s="29"/>
      <c r="M3" s="29"/>
      <c r="N3" s="29"/>
      <c r="O3" s="29"/>
      <c r="P3" s="29"/>
      <c r="Q3" s="29"/>
      <c r="R3" s="29"/>
      <c r="S3" s="11"/>
      <c r="T3" s="11"/>
    </row>
    <row r="4" spans="1:20" ht="33" customHeight="1" x14ac:dyDescent="0.25">
      <c r="A4" s="12" t="s">
        <v>8</v>
      </c>
      <c r="B4" s="13">
        <v>120</v>
      </c>
      <c r="C4" s="13">
        <f>B4+10</f>
        <v>130</v>
      </c>
      <c r="D4" s="13">
        <f>C4+10</f>
        <v>140</v>
      </c>
      <c r="E4" s="13">
        <f>D4+10</f>
        <v>150</v>
      </c>
      <c r="F4" s="13">
        <f t="shared" ref="F4:T4" si="0">E4+10</f>
        <v>160</v>
      </c>
      <c r="G4" s="13">
        <f t="shared" si="0"/>
        <v>170</v>
      </c>
      <c r="H4" s="13">
        <f t="shared" si="0"/>
        <v>180</v>
      </c>
      <c r="I4" s="13">
        <f t="shared" si="0"/>
        <v>190</v>
      </c>
      <c r="J4" s="13">
        <f t="shared" si="0"/>
        <v>200</v>
      </c>
      <c r="K4" s="13">
        <f t="shared" si="0"/>
        <v>210</v>
      </c>
      <c r="L4" s="13">
        <f t="shared" si="0"/>
        <v>220</v>
      </c>
      <c r="M4" s="13">
        <f t="shared" si="0"/>
        <v>230</v>
      </c>
      <c r="N4" s="13">
        <f t="shared" si="0"/>
        <v>240</v>
      </c>
      <c r="O4" s="13">
        <f t="shared" si="0"/>
        <v>250</v>
      </c>
      <c r="P4" s="13">
        <f t="shared" si="0"/>
        <v>260</v>
      </c>
      <c r="Q4" s="13">
        <f t="shared" si="0"/>
        <v>270</v>
      </c>
      <c r="R4" s="13">
        <f t="shared" si="0"/>
        <v>280</v>
      </c>
      <c r="S4" s="14">
        <f t="shared" si="0"/>
        <v>290</v>
      </c>
      <c r="T4" s="14">
        <f t="shared" si="0"/>
        <v>300</v>
      </c>
    </row>
    <row r="5" spans="1:20" ht="16.5" customHeight="1" x14ac:dyDescent="0.25">
      <c r="A5" s="15">
        <v>0.5</v>
      </c>
      <c r="B5" s="16">
        <f>MAX(0,$E$2-MAX(0.42159*$A5+0.57841*B$4/2000,$R$2))*$N$2*0.85</f>
        <v>190.94399999999999</v>
      </c>
      <c r="C5" s="16">
        <f t="shared" ref="C5:R20" si="1">MAX(0,$E$2-MAX(0.42159*$A5+0.57841*C$4/2000,$R$2))*$N$2*0.85</f>
        <v>190.94399999999999</v>
      </c>
      <c r="D5" s="16">
        <f t="shared" si="1"/>
        <v>188.84900160000001</v>
      </c>
      <c r="E5" s="16">
        <f t="shared" si="1"/>
        <v>184.12917599999992</v>
      </c>
      <c r="F5" s="16">
        <f t="shared" si="1"/>
        <v>179.40935039999997</v>
      </c>
      <c r="G5" s="16">
        <f t="shared" si="1"/>
        <v>174.68952479999999</v>
      </c>
      <c r="H5" s="16">
        <f t="shared" si="1"/>
        <v>169.96969919999995</v>
      </c>
      <c r="I5" s="16">
        <f t="shared" si="1"/>
        <v>165.24987359999997</v>
      </c>
      <c r="J5" s="16">
        <f t="shared" si="1"/>
        <v>160.53004799999999</v>
      </c>
      <c r="K5" s="16">
        <f t="shared" si="1"/>
        <v>155.81022239999996</v>
      </c>
      <c r="L5" s="16">
        <f t="shared" si="1"/>
        <v>151.09039679999998</v>
      </c>
      <c r="M5" s="16">
        <f t="shared" si="1"/>
        <v>146.37057120000003</v>
      </c>
      <c r="N5" s="16">
        <f t="shared" si="1"/>
        <v>141.65074559999996</v>
      </c>
      <c r="O5" s="16">
        <f t="shared" si="1"/>
        <v>136.93092000000001</v>
      </c>
      <c r="P5" s="16">
        <f t="shared" si="1"/>
        <v>132.21109440000004</v>
      </c>
      <c r="Q5" s="16">
        <f t="shared" si="1"/>
        <v>127.49126879999996</v>
      </c>
      <c r="R5" s="16">
        <f t="shared" si="1"/>
        <v>122.77144319999992</v>
      </c>
      <c r="S5" s="17">
        <f t="shared" ref="S5:T14" si="2">MAX(0,$E$2-MAX(0.4233*$A5+0.5767*S$4/2000,$R$2))*$N$2*0.85</f>
        <v>117.06091199999996</v>
      </c>
      <c r="T5" s="17">
        <f t="shared" si="2"/>
        <v>112.35503999999997</v>
      </c>
    </row>
    <row r="6" spans="1:20" ht="16.5" customHeight="1" x14ac:dyDescent="0.25">
      <c r="A6" s="15">
        <f>A5+0.01</f>
        <v>0.51</v>
      </c>
      <c r="B6" s="16">
        <f t="shared" ref="B6:B33" si="3">MAX(0,$E$2-MAX(0.42159*$A6+0.57841*B$4/2000,$R$2))*$N$2*0.85</f>
        <v>190.94399999999999</v>
      </c>
      <c r="C6" s="16">
        <f t="shared" si="1"/>
        <v>186.68847839999995</v>
      </c>
      <c r="D6" s="16">
        <f t="shared" si="1"/>
        <v>181.9686528</v>
      </c>
      <c r="E6" s="16">
        <f t="shared" si="1"/>
        <v>177.24882720000005</v>
      </c>
      <c r="F6" s="16">
        <f t="shared" si="1"/>
        <v>172.52900159999996</v>
      </c>
      <c r="G6" s="16">
        <f t="shared" si="1"/>
        <v>167.80917600000001</v>
      </c>
      <c r="H6" s="16">
        <f t="shared" si="1"/>
        <v>163.08935039999994</v>
      </c>
      <c r="I6" s="16">
        <f t="shared" si="1"/>
        <v>158.36952479999999</v>
      </c>
      <c r="J6" s="16">
        <f t="shared" si="1"/>
        <v>153.64969919999993</v>
      </c>
      <c r="K6" s="16">
        <f t="shared" si="1"/>
        <v>148.92987359999998</v>
      </c>
      <c r="L6" s="16">
        <f t="shared" si="1"/>
        <v>144.210048</v>
      </c>
      <c r="M6" s="16">
        <f t="shared" si="1"/>
        <v>139.49022239999994</v>
      </c>
      <c r="N6" s="16">
        <f t="shared" si="1"/>
        <v>134.77039679999996</v>
      </c>
      <c r="O6" s="16">
        <f t="shared" si="1"/>
        <v>130.05057120000001</v>
      </c>
      <c r="P6" s="16">
        <f t="shared" si="1"/>
        <v>125.33074559999994</v>
      </c>
      <c r="Q6" s="16">
        <f t="shared" si="1"/>
        <v>120.61091999999999</v>
      </c>
      <c r="R6" s="16">
        <f t="shared" si="1"/>
        <v>115.8910944</v>
      </c>
      <c r="S6" s="17">
        <f t="shared" si="2"/>
        <v>110.15265599999998</v>
      </c>
      <c r="T6" s="17">
        <f t="shared" si="2"/>
        <v>105.44678400000001</v>
      </c>
    </row>
    <row r="7" spans="1:20" ht="16.5" customHeight="1" x14ac:dyDescent="0.25">
      <c r="A7" s="15">
        <f t="shared" ref="A7:A33" si="4">A6+0.01</f>
        <v>0.52</v>
      </c>
      <c r="B7" s="16">
        <f t="shared" si="3"/>
        <v>184.52795519999992</v>
      </c>
      <c r="C7" s="16">
        <f t="shared" si="1"/>
        <v>179.80812959999997</v>
      </c>
      <c r="D7" s="16">
        <f t="shared" si="1"/>
        <v>175.08830399999991</v>
      </c>
      <c r="E7" s="16">
        <f t="shared" si="1"/>
        <v>170.36847839999996</v>
      </c>
      <c r="F7" s="16">
        <f t="shared" si="1"/>
        <v>165.64865279999998</v>
      </c>
      <c r="G7" s="16">
        <f t="shared" si="1"/>
        <v>160.92882719999994</v>
      </c>
      <c r="H7" s="16">
        <f t="shared" si="1"/>
        <v>156.20900159999997</v>
      </c>
      <c r="I7" s="16">
        <f t="shared" si="1"/>
        <v>151.4891759999999</v>
      </c>
      <c r="J7" s="16">
        <f t="shared" si="1"/>
        <v>146.76935039999992</v>
      </c>
      <c r="K7" s="16">
        <f t="shared" si="1"/>
        <v>142.04952479999997</v>
      </c>
      <c r="L7" s="16">
        <f t="shared" si="1"/>
        <v>137.32969919999991</v>
      </c>
      <c r="M7" s="16">
        <f t="shared" si="1"/>
        <v>132.60987359999996</v>
      </c>
      <c r="N7" s="16">
        <f t="shared" si="1"/>
        <v>127.89004799999996</v>
      </c>
      <c r="O7" s="16">
        <f t="shared" si="1"/>
        <v>123.17022239999993</v>
      </c>
      <c r="P7" s="16">
        <f t="shared" si="1"/>
        <v>118.45039679999995</v>
      </c>
      <c r="Q7" s="16">
        <f t="shared" si="1"/>
        <v>113.73057119999999</v>
      </c>
      <c r="R7" s="16">
        <f t="shared" si="1"/>
        <v>109.01074559999994</v>
      </c>
      <c r="S7" s="17">
        <f t="shared" si="2"/>
        <v>103.2444</v>
      </c>
      <c r="T7" s="17">
        <f t="shared" si="2"/>
        <v>98.538527999999928</v>
      </c>
    </row>
    <row r="8" spans="1:20" ht="16.5" customHeight="1" x14ac:dyDescent="0.25">
      <c r="A8" s="15">
        <f t="shared" si="4"/>
        <v>0.53</v>
      </c>
      <c r="B8" s="16">
        <f>MAX(0,$E$2-MAX(0.42814*$A8+0.57186*B$4/2000,$R$2))*$N$2*0.85</f>
        <v>172.62349439999997</v>
      </c>
      <c r="C8" s="16">
        <f>MAX(0,$E$2-MAX(0.42814*$A8+0.57186*C$4/2000,$R$2))*$N$2*0.85</f>
        <v>167.95711679999994</v>
      </c>
      <c r="D8" s="16">
        <f>MAX(0,$E$2-MAX(0.42814*$A8+0.57186*D$4/2000,$R$2))*$N$2*0.85</f>
        <v>163.29073919999996</v>
      </c>
      <c r="E8" s="16">
        <f>MAX(0,$E$2-MAX(0.42814*$A8+0.57186*E$4/2000,$R$2))*$N$2*0.85</f>
        <v>158.62436159999993</v>
      </c>
      <c r="F8" s="16">
        <f>MAX(0,$E$2-MAX(0.42814*$A8+0.57186*F$4/2000,$R$2))*$N$2*0.85</f>
        <v>153.95798400000001</v>
      </c>
      <c r="G8" s="16">
        <f>MAX(0,$E$2-MAX(0.42814*$A8+0.57186*G$4/2000,$R$2))*$N$2*0.85</f>
        <v>149.29160639999998</v>
      </c>
      <c r="H8" s="16">
        <f>MAX(0,$E$2-MAX(0.42814*$A8+0.57186*H$4/2000,$R$2))*$N$2*0.85</f>
        <v>144.62522879999997</v>
      </c>
      <c r="I8" s="16">
        <f>MAX(0,$E$2-MAX(0.42814*$A8+0.57186*I$4/2000,$R$2))*$N$2*0.85</f>
        <v>139.95885119999997</v>
      </c>
      <c r="J8" s="16">
        <f>MAX(0,$E$2-MAX(0.42814*$A8+0.57186*J$4/2000,$R$2))*$N$2*0.85</f>
        <v>135.29247359999997</v>
      </c>
      <c r="K8" s="16">
        <f>MAX(0,$E$2-MAX(0.42814*$A8+0.57186*K$4/2000,$R$2))*$N$2*0.85</f>
        <v>130.62609599999993</v>
      </c>
      <c r="L8" s="16">
        <f>MAX(0,$E$2-MAX(0.42814*$A8+0.57186*L$4/2000,$R$2))*$N$2*0.85</f>
        <v>125.9597183999999</v>
      </c>
      <c r="M8" s="16">
        <f>MAX(0,$E$2-MAX(0.42814*$A8+0.57186*M$4/2000,$R$2))*$N$2*0.85</f>
        <v>121.2933408</v>
      </c>
      <c r="N8" s="16">
        <f>MAX(0,$E$2-MAX(0.42814*$A8+0.57186*N$4/2000,$R$2))*$N$2*0.85</f>
        <v>116.62696319999996</v>
      </c>
      <c r="O8" s="16">
        <f>MAX(0,$E$2-MAX(0.42814*$A8+0.57186*O$4/2000,$R$2))*$N$2*0.85</f>
        <v>111.96058559999997</v>
      </c>
      <c r="P8" s="16">
        <f>MAX(0,$E$2-MAX(0.42814*$A8+0.57186*P$4/2000,$R$2))*$N$2*0.85</f>
        <v>107.29420799999994</v>
      </c>
      <c r="Q8" s="16">
        <f>MAX(0,$E$2-MAX(0.42814*$A8+0.57186*Q$4/2000,$R$2))*$N$2*0.85</f>
        <v>102.62783039999994</v>
      </c>
      <c r="R8" s="16">
        <f>MAX(0,$E$2-MAX(0.42814*$A8+0.57186*R$4/2000,$R$2))*$N$2*0.85</f>
        <v>97.961452800000004</v>
      </c>
      <c r="S8" s="17">
        <f t="shared" si="2"/>
        <v>96.336143999999933</v>
      </c>
      <c r="T8" s="17">
        <f t="shared" si="2"/>
        <v>91.630271999999948</v>
      </c>
    </row>
    <row r="9" spans="1:20" ht="16.5" customHeight="1" x14ac:dyDescent="0.25">
      <c r="A9" s="15">
        <f t="shared" si="4"/>
        <v>0.54</v>
      </c>
      <c r="B9" s="16">
        <f>MAX(0,$E$2-MAX(0.42814*$A9+0.57186*B$4/2000,$R$2))*$N$2*0.85</f>
        <v>165.6362495999999</v>
      </c>
      <c r="C9" s="16">
        <f>MAX(0,$E$2-MAX(0.42814*$A9+0.57186*C$4/2000,$R$2))*$N$2*0.85</f>
        <v>160.96987199999995</v>
      </c>
      <c r="D9" s="16">
        <f>MAX(0,$E$2-MAX(0.42814*$A9+0.57186*D$4/2000,$R$2))*$N$2*0.85</f>
        <v>156.30349439999998</v>
      </c>
      <c r="E9" s="16">
        <f>MAX(0,$E$2-MAX(0.42814*$A9+0.57186*E$4/2000,$R$2))*$N$2*0.85</f>
        <v>151.63711679999994</v>
      </c>
      <c r="F9" s="16">
        <f>MAX(0,$E$2-MAX(0.42814*$A9+0.57186*F$4/2000,$R$2))*$N$2*0.85</f>
        <v>146.97073919999994</v>
      </c>
      <c r="G9" s="16">
        <f>MAX(0,$E$2-MAX(0.42814*$A9+0.57186*G$4/2000,$R$2))*$N$2*0.85</f>
        <v>142.30436159999991</v>
      </c>
      <c r="H9" s="16">
        <f>MAX(0,$E$2-MAX(0.42814*$A9+0.57186*H$4/2000,$R$2))*$N$2*0.85</f>
        <v>137.6379839999999</v>
      </c>
      <c r="I9" s="16">
        <f>MAX(0,$E$2-MAX(0.42814*$A9+0.57186*I$4/2000,$R$2))*$N$2*0.85</f>
        <v>132.97160639999998</v>
      </c>
      <c r="J9" s="16">
        <f>MAX(0,$E$2-MAX(0.42814*$A9+0.57186*J$4/2000,$R$2))*$N$2*0.85</f>
        <v>128.30522879999998</v>
      </c>
      <c r="K9" s="16">
        <f>MAX(0,$E$2-MAX(0.42814*$A9+0.57186*K$4/2000,$R$2))*$N$2*0.85</f>
        <v>123.63885119999995</v>
      </c>
      <c r="L9" s="16">
        <f>MAX(0,$E$2-MAX(0.42814*$A9+0.57186*L$4/2000,$R$2))*$N$2*0.85</f>
        <v>118.97247359999992</v>
      </c>
      <c r="M9" s="16">
        <f>MAX(0,$E$2-MAX(0.42814*$A9+0.57186*M$4/2000,$R$2))*$N$2*0.85</f>
        <v>114.30609599999991</v>
      </c>
      <c r="N9" s="16">
        <f>MAX(0,$E$2-MAX(0.42814*$A9+0.57186*N$4/2000,$R$2))*$N$2*0.85</f>
        <v>109.63971839999991</v>
      </c>
      <c r="O9" s="16">
        <f>MAX(0,$E$2-MAX(0.42814*$A9+0.57186*O$4/2000,$R$2))*$N$2*0.85</f>
        <v>104.97334079999989</v>
      </c>
      <c r="P9" s="16">
        <f>MAX(0,$E$2-MAX(0.42814*$A9+0.57186*P$4/2000,$R$2))*$N$2*0.85</f>
        <v>100.30696319999996</v>
      </c>
      <c r="Q9" s="16">
        <f>MAX(0,$E$2-MAX(0.42814*$A9+0.57186*Q$4/2000,$R$2))*$N$2*0.85</f>
        <v>95.640585599999952</v>
      </c>
      <c r="R9" s="16">
        <f>MAX(0,$E$2-MAX(0.42814*$A9+0.57186*R$4/2000,$R$2))*$N$2*0.85</f>
        <v>90.974207999999933</v>
      </c>
      <c r="S9" s="17">
        <f t="shared" si="2"/>
        <v>89.427887999999953</v>
      </c>
      <c r="T9" s="17">
        <f t="shared" si="2"/>
        <v>84.722015999999982</v>
      </c>
    </row>
    <row r="10" spans="1:20" ht="16.5" customHeight="1" x14ac:dyDescent="0.25">
      <c r="A10" s="15">
        <f t="shared" si="4"/>
        <v>0.55000000000000004</v>
      </c>
      <c r="B10" s="16">
        <f>MAX(0,$E$2-MAX(0.42814*$A10+0.57186*B$4/2000,$R$2))*$N$2*0.85</f>
        <v>158.64900479999991</v>
      </c>
      <c r="C10" s="16">
        <f>MAX(0,$E$2-MAX(0.42814*$A10+0.57186*C$4/2000,$R$2))*$N$2*0.85</f>
        <v>153.98262719999997</v>
      </c>
      <c r="D10" s="16">
        <f>MAX(0,$E$2-MAX(0.42814*$A10+0.57186*D$4/2000,$R$2))*$N$2*0.85</f>
        <v>149.31624959999999</v>
      </c>
      <c r="E10" s="16">
        <f>MAX(0,$E$2-MAX(0.42814*$A10+0.57186*E$4/2000,$R$2))*$N$2*0.85</f>
        <v>144.64987199999996</v>
      </c>
      <c r="F10" s="16">
        <f>MAX(0,$E$2-MAX(0.42814*$A10+0.57186*F$4/2000,$R$2))*$N$2*0.85</f>
        <v>139.98349439999996</v>
      </c>
      <c r="G10" s="16">
        <f>MAX(0,$E$2-MAX(0.42814*$A10+0.57186*G$4/2000,$R$2))*$N$2*0.85</f>
        <v>135.31711679999992</v>
      </c>
      <c r="H10" s="16">
        <f>MAX(0,$E$2-MAX(0.42814*$A10+0.57186*H$4/2000,$R$2))*$N$2*0.85</f>
        <v>130.65073919999992</v>
      </c>
      <c r="I10" s="16">
        <f>MAX(0,$E$2-MAX(0.42814*$A10+0.57186*I$4/2000,$R$2))*$N$2*0.85</f>
        <v>125.98436159999999</v>
      </c>
      <c r="J10" s="16">
        <f>MAX(0,$E$2-MAX(0.42814*$A10+0.57186*J$4/2000,$R$2))*$N$2*0.85</f>
        <v>121.31798399999998</v>
      </c>
      <c r="K10" s="16">
        <f>MAX(0,$E$2-MAX(0.42814*$A10+0.57186*K$4/2000,$R$2))*$N$2*0.85</f>
        <v>116.65160639999996</v>
      </c>
      <c r="L10" s="16">
        <f>MAX(0,$E$2-MAX(0.42814*$A10+0.57186*L$4/2000,$R$2))*$N$2*0.85</f>
        <v>111.98522879999993</v>
      </c>
      <c r="M10" s="16">
        <f>MAX(0,$E$2-MAX(0.42814*$A10+0.57186*M$4/2000,$R$2))*$N$2*0.85</f>
        <v>107.31885119999993</v>
      </c>
      <c r="N10" s="16">
        <f>MAX(0,$E$2-MAX(0.42814*$A10+0.57186*N$4/2000,$R$2))*$N$2*0.85</f>
        <v>102.65247359999992</v>
      </c>
      <c r="O10" s="16">
        <f>MAX(0,$E$2-MAX(0.42814*$A10+0.57186*O$4/2000,$R$2))*$N$2*0.85</f>
        <v>97.986095999999904</v>
      </c>
      <c r="P10" s="16">
        <f>MAX(0,$E$2-MAX(0.42814*$A10+0.57186*P$4/2000,$R$2))*$N$2*0.85</f>
        <v>93.319718399999971</v>
      </c>
      <c r="Q10" s="16">
        <f>MAX(0,$E$2-MAX(0.42814*$A10+0.57186*Q$4/2000,$R$2))*$N$2*0.85</f>
        <v>88.653340799999967</v>
      </c>
      <c r="R10" s="16">
        <f>MAX(0,$E$2-MAX(0.42814*$A10+0.57186*R$4/2000,$R$2))*$N$2*0.85</f>
        <v>83.986963199999948</v>
      </c>
      <c r="S10" s="17">
        <f t="shared" si="2"/>
        <v>82.519631999999973</v>
      </c>
      <c r="T10" s="17">
        <f t="shared" si="2"/>
        <v>77.813759999999903</v>
      </c>
    </row>
    <row r="11" spans="1:20" ht="16.5" customHeight="1" x14ac:dyDescent="0.25">
      <c r="A11" s="15">
        <f t="shared" si="4"/>
        <v>0.56000000000000005</v>
      </c>
      <c r="B11" s="16">
        <f>MAX(0,$E$2-MAX(0.42814*$A11+0.57186*B$4/2000,$R$2))*$N$2*0.85</f>
        <v>151.66175999999993</v>
      </c>
      <c r="C11" s="16">
        <f>MAX(0,$E$2-MAX(0.42814*$A11+0.57186*C$4/2000,$R$2))*$N$2*0.85</f>
        <v>146.9953823999999</v>
      </c>
      <c r="D11" s="16">
        <f>MAX(0,$E$2-MAX(0.42814*$A11+0.57186*D$4/2000,$R$2))*$N$2*0.85</f>
        <v>142.32900479999989</v>
      </c>
      <c r="E11" s="16">
        <f>MAX(0,$E$2-MAX(0.42814*$A11+0.57186*E$4/2000,$R$2))*$N$2*0.85</f>
        <v>137.66262719999989</v>
      </c>
      <c r="F11" s="16">
        <f>MAX(0,$E$2-MAX(0.42814*$A11+0.57186*F$4/2000,$R$2))*$N$2*0.85</f>
        <v>132.99624959999986</v>
      </c>
      <c r="G11" s="16">
        <f>MAX(0,$E$2-MAX(0.42814*$A11+0.57186*G$4/2000,$R$2))*$N$2*0.85</f>
        <v>128.32987199999994</v>
      </c>
      <c r="H11" s="16">
        <f>MAX(0,$E$2-MAX(0.42814*$A11+0.57186*H$4/2000,$R$2))*$N$2*0.85</f>
        <v>123.66349439999993</v>
      </c>
      <c r="I11" s="16">
        <f>MAX(0,$E$2-MAX(0.42814*$A11+0.57186*I$4/2000,$R$2))*$N$2*0.85</f>
        <v>118.9971167999999</v>
      </c>
      <c r="J11" s="16">
        <f>MAX(0,$E$2-MAX(0.42814*$A11+0.57186*J$4/2000,$R$2))*$N$2*0.85</f>
        <v>114.33073919999991</v>
      </c>
      <c r="K11" s="16">
        <f>MAX(0,$E$2-MAX(0.42814*$A11+0.57186*K$4/2000,$R$2))*$N$2*0.85</f>
        <v>109.66436159999988</v>
      </c>
      <c r="L11" s="16">
        <f>MAX(0,$E$2-MAX(0.42814*$A11+0.57186*L$4/2000,$R$2))*$N$2*0.85</f>
        <v>104.99798399999996</v>
      </c>
      <c r="M11" s="16">
        <f>MAX(0,$E$2-MAX(0.42814*$A11+0.57186*M$4/2000,$R$2))*$N$2*0.85</f>
        <v>100.33160639999994</v>
      </c>
      <c r="N11" s="16">
        <f>MAX(0,$E$2-MAX(0.42814*$A11+0.57186*N$4/2000,$R$2))*$N$2*0.85</f>
        <v>95.665228799999937</v>
      </c>
      <c r="O11" s="16">
        <f>MAX(0,$E$2-MAX(0.42814*$A11+0.57186*O$4/2000,$R$2))*$N$2*0.85</f>
        <v>90.998851199999919</v>
      </c>
      <c r="P11" s="16">
        <f>MAX(0,$E$2-MAX(0.42814*$A11+0.57186*P$4/2000,$R$2))*$N$2*0.85</f>
        <v>86.332473599999901</v>
      </c>
      <c r="Q11" s="16">
        <f>MAX(0,$E$2-MAX(0.42814*$A11+0.57186*Q$4/2000,$R$2))*$N$2*0.85</f>
        <v>81.666095999999882</v>
      </c>
      <c r="R11" s="16">
        <f>MAX(0,$E$2-MAX(0.42814*$A11+0.57186*R$4/2000,$R$2))*$N$2*0.85</f>
        <v>76.999718399999878</v>
      </c>
      <c r="S11" s="17">
        <f t="shared" si="2"/>
        <v>75.611375999999908</v>
      </c>
      <c r="T11" s="17">
        <f t="shared" si="2"/>
        <v>70.905503999999922</v>
      </c>
    </row>
    <row r="12" spans="1:20" ht="16.5" customHeight="1" x14ac:dyDescent="0.25">
      <c r="A12" s="15">
        <f t="shared" si="4"/>
        <v>0.57000000000000006</v>
      </c>
      <c r="B12" s="16">
        <f>MAX(0,$E$2-MAX(0.42814*$A12+0.57186*B$4/2000,$R$2))*$N$2*0.85</f>
        <v>144.67451519999995</v>
      </c>
      <c r="C12" s="16">
        <f>MAX(0,$E$2-MAX(0.42814*$A12+0.57186*C$4/2000,$R$2))*$N$2*0.85</f>
        <v>140.00813759999991</v>
      </c>
      <c r="D12" s="16">
        <f>MAX(0,$E$2-MAX(0.42814*$A12+0.57186*D$4/2000,$R$2))*$N$2*0.85</f>
        <v>135.34175999999991</v>
      </c>
      <c r="E12" s="16">
        <f>MAX(0,$E$2-MAX(0.42814*$A12+0.57186*E$4/2000,$R$2))*$N$2*0.85</f>
        <v>130.6753823999999</v>
      </c>
      <c r="F12" s="16">
        <f>MAX(0,$E$2-MAX(0.42814*$A12+0.57186*F$4/2000,$R$2))*$N$2*0.85</f>
        <v>126.00900479999989</v>
      </c>
      <c r="G12" s="16">
        <f>MAX(0,$E$2-MAX(0.42814*$A12+0.57186*G$4/2000,$R$2))*$N$2*0.85</f>
        <v>121.34262719999995</v>
      </c>
      <c r="H12" s="16">
        <f>MAX(0,$E$2-MAX(0.42814*$A12+0.57186*H$4/2000,$R$2))*$N$2*0.85</f>
        <v>116.67624959999995</v>
      </c>
      <c r="I12" s="16">
        <f>MAX(0,$E$2-MAX(0.42814*$A12+0.57186*I$4/2000,$R$2))*$N$2*0.85</f>
        <v>112.00987199999992</v>
      </c>
      <c r="J12" s="16">
        <f>MAX(0,$E$2-MAX(0.42814*$A12+0.57186*J$4/2000,$R$2))*$N$2*0.85</f>
        <v>107.34349439999993</v>
      </c>
      <c r="K12" s="16">
        <f>MAX(0,$E$2-MAX(0.42814*$A12+0.57186*K$4/2000,$R$2))*$N$2*0.85</f>
        <v>102.67711679999989</v>
      </c>
      <c r="L12" s="16">
        <f>MAX(0,$E$2-MAX(0.42814*$A12+0.57186*L$4/2000,$R$2))*$N$2*0.85</f>
        <v>98.010739199999975</v>
      </c>
      <c r="M12" s="16">
        <f>MAX(0,$E$2-MAX(0.42814*$A12+0.57186*M$4/2000,$R$2))*$N$2*0.85</f>
        <v>93.344361599999957</v>
      </c>
      <c r="N12" s="16">
        <f>MAX(0,$E$2-MAX(0.42814*$A12+0.57186*N$4/2000,$R$2))*$N$2*0.85</f>
        <v>88.677983999999952</v>
      </c>
      <c r="O12" s="16">
        <f>MAX(0,$E$2-MAX(0.42814*$A12+0.57186*O$4/2000,$R$2))*$N$2*0.85</f>
        <v>84.011606399999934</v>
      </c>
      <c r="P12" s="16">
        <f>MAX(0,$E$2-MAX(0.42814*$A12+0.57186*P$4/2000,$R$2))*$N$2*0.85</f>
        <v>79.345228799999916</v>
      </c>
      <c r="Q12" s="16">
        <f>MAX(0,$E$2-MAX(0.42814*$A12+0.57186*Q$4/2000,$R$2))*$N$2*0.85</f>
        <v>74.678851199999897</v>
      </c>
      <c r="R12" s="16">
        <f>MAX(0,$E$2-MAX(0.42814*$A12+0.57186*R$4/2000,$R$2))*$N$2*0.85</f>
        <v>70.012473599999893</v>
      </c>
      <c r="S12" s="17">
        <f t="shared" si="2"/>
        <v>68.703119999999927</v>
      </c>
      <c r="T12" s="17">
        <f t="shared" si="2"/>
        <v>63.997247999999949</v>
      </c>
    </row>
    <row r="13" spans="1:20" ht="16.5" customHeight="1" x14ac:dyDescent="0.25">
      <c r="A13" s="15">
        <f t="shared" si="4"/>
        <v>0.58000000000000007</v>
      </c>
      <c r="B13" s="16">
        <f>MAX(0,$E$2-MAX(0.42814*$A13+0.57186*B$4/2000,$R$2))*$N$2*0.85</f>
        <v>137.68727039999996</v>
      </c>
      <c r="C13" s="16">
        <f>MAX(0,$E$2-MAX(0.42814*$A13+0.57186*C$4/2000,$R$2))*$N$2*0.85</f>
        <v>133.02089279999993</v>
      </c>
      <c r="D13" s="16">
        <f>MAX(0,$E$2-MAX(0.42814*$A13+0.57186*D$4/2000,$R$2))*$N$2*0.85</f>
        <v>128.35451519999992</v>
      </c>
      <c r="E13" s="16">
        <f>MAX(0,$E$2-MAX(0.42814*$A13+0.57186*E$4/2000,$R$2))*$N$2*0.85</f>
        <v>123.68813759999992</v>
      </c>
      <c r="F13" s="16">
        <f>MAX(0,$E$2-MAX(0.42814*$A13+0.57186*F$4/2000,$R$2))*$N$2*0.85</f>
        <v>119.0217599999999</v>
      </c>
      <c r="G13" s="16">
        <f>MAX(0,$E$2-MAX(0.42814*$A13+0.57186*G$4/2000,$R$2))*$N$2*0.85</f>
        <v>114.35538239999987</v>
      </c>
      <c r="H13" s="16">
        <f>MAX(0,$E$2-MAX(0.42814*$A13+0.57186*H$4/2000,$R$2))*$N$2*0.85</f>
        <v>109.68900479999986</v>
      </c>
      <c r="I13" s="16">
        <f>MAX(0,$E$2-MAX(0.42814*$A13+0.57186*I$4/2000,$R$2))*$N$2*0.85</f>
        <v>105.02262719999986</v>
      </c>
      <c r="J13" s="16">
        <f>MAX(0,$E$2-MAX(0.42814*$A13+0.57186*J$4/2000,$R$2))*$N$2*0.85</f>
        <v>100.35624959999994</v>
      </c>
      <c r="K13" s="16">
        <f>MAX(0,$E$2-MAX(0.42814*$A13+0.57186*K$4/2000,$R$2))*$N$2*0.85</f>
        <v>95.689871999999909</v>
      </c>
      <c r="L13" s="16">
        <f>MAX(0,$E$2-MAX(0.42814*$A13+0.57186*L$4/2000,$R$2))*$N$2*0.85</f>
        <v>91.023494399999905</v>
      </c>
      <c r="M13" s="16">
        <f>MAX(0,$E$2-MAX(0.42814*$A13+0.57186*M$4/2000,$R$2))*$N$2*0.85</f>
        <v>86.357116799999886</v>
      </c>
      <c r="N13" s="16">
        <f>MAX(0,$E$2-MAX(0.42814*$A13+0.57186*N$4/2000,$R$2))*$N$2*0.85</f>
        <v>81.690739199999967</v>
      </c>
      <c r="O13" s="16">
        <f>MAX(0,$E$2-MAX(0.42814*$A13+0.57186*O$4/2000,$R$2))*$N$2*0.85</f>
        <v>77.024361599999949</v>
      </c>
      <c r="P13" s="16">
        <f>MAX(0,$E$2-MAX(0.42814*$A13+0.57186*P$4/2000,$R$2))*$N$2*0.85</f>
        <v>72.357983999999931</v>
      </c>
      <c r="Q13" s="16">
        <f>MAX(0,$E$2-MAX(0.42814*$A13+0.57186*Q$4/2000,$R$2))*$N$2*0.85</f>
        <v>67.691606399999912</v>
      </c>
      <c r="R13" s="16">
        <f>MAX(0,$E$2-MAX(0.42814*$A13+0.57186*R$4/2000,$R$2))*$N$2*0.85</f>
        <v>63.025228799999901</v>
      </c>
      <c r="S13" s="17">
        <f t="shared" si="2"/>
        <v>61.794863999999947</v>
      </c>
      <c r="T13" s="17">
        <f t="shared" si="2"/>
        <v>57.088991999999884</v>
      </c>
    </row>
    <row r="14" spans="1:20" ht="16.5" customHeight="1" x14ac:dyDescent="0.25">
      <c r="A14" s="15">
        <f t="shared" si="4"/>
        <v>0.59000000000000008</v>
      </c>
      <c r="B14" s="16">
        <f>MAX(0,$E$2-MAX(0.42814*$A14+0.57186*B$4/2000,$R$2))*$N$2*0.85</f>
        <v>130.70002559999986</v>
      </c>
      <c r="C14" s="16">
        <f>MAX(0,$E$2-MAX(0.42814*$A14+0.57186*C$4/2000,$R$2))*$N$2*0.85</f>
        <v>126.03364799999987</v>
      </c>
      <c r="D14" s="16">
        <f>MAX(0,$E$2-MAX(0.42814*$A14+0.57186*D$4/2000,$R$2))*$N$2*0.85</f>
        <v>121.36727039999984</v>
      </c>
      <c r="E14" s="16">
        <f>MAX(0,$E$2-MAX(0.42814*$A14+0.57186*E$4/2000,$R$2))*$N$2*0.85</f>
        <v>116.70089279999985</v>
      </c>
      <c r="F14" s="16">
        <f>MAX(0,$E$2-MAX(0.42814*$A14+0.57186*F$4/2000,$R$2))*$N$2*0.85</f>
        <v>112.03451519999992</v>
      </c>
      <c r="G14" s="16">
        <f>MAX(0,$E$2-MAX(0.42814*$A14+0.57186*G$4/2000,$R$2))*$N$2*0.85</f>
        <v>107.3681375999999</v>
      </c>
      <c r="H14" s="16">
        <f>MAX(0,$E$2-MAX(0.42814*$A14+0.57186*H$4/2000,$R$2))*$N$2*0.85</f>
        <v>102.70175999999988</v>
      </c>
      <c r="I14" s="16">
        <f>MAX(0,$E$2-MAX(0.42814*$A14+0.57186*I$4/2000,$R$2))*$N$2*0.85</f>
        <v>98.035382399999875</v>
      </c>
      <c r="J14" s="16">
        <f>MAX(0,$E$2-MAX(0.42814*$A14+0.57186*J$4/2000,$R$2))*$N$2*0.85</f>
        <v>93.369004799999857</v>
      </c>
      <c r="K14" s="16">
        <f>MAX(0,$E$2-MAX(0.42814*$A14+0.57186*K$4/2000,$R$2))*$N$2*0.85</f>
        <v>88.702627199999839</v>
      </c>
      <c r="L14" s="16">
        <f>MAX(0,$E$2-MAX(0.42814*$A14+0.57186*L$4/2000,$R$2))*$N$2*0.85</f>
        <v>84.03624959999982</v>
      </c>
      <c r="M14" s="16">
        <f>MAX(0,$E$2-MAX(0.42814*$A14+0.57186*M$4/2000,$R$2))*$N$2*0.85</f>
        <v>79.369871999999901</v>
      </c>
      <c r="N14" s="16">
        <f>MAX(0,$E$2-MAX(0.42814*$A14+0.57186*N$4/2000,$R$2))*$N$2*0.85</f>
        <v>74.703494399999897</v>
      </c>
      <c r="O14" s="16">
        <f>MAX(0,$E$2-MAX(0.42814*$A14+0.57186*O$4/2000,$R$2))*$N$2*0.85</f>
        <v>70.037116799999865</v>
      </c>
      <c r="P14" s="16">
        <f>MAX(0,$E$2-MAX(0.42814*$A14+0.57186*P$4/2000,$R$2))*$N$2*0.85</f>
        <v>65.370739199999861</v>
      </c>
      <c r="Q14" s="16">
        <f>MAX(0,$E$2-MAX(0.42814*$A14+0.57186*Q$4/2000,$R$2))*$N$2*0.85</f>
        <v>60.704361599999835</v>
      </c>
      <c r="R14" s="16">
        <f>MAX(0,$E$2-MAX(0.42814*$A14+0.57186*R$4/2000,$R$2))*$N$2*0.85</f>
        <v>56.037983999999916</v>
      </c>
      <c r="S14" s="17">
        <f t="shared" si="2"/>
        <v>54.886607999999875</v>
      </c>
      <c r="T14" s="17">
        <f t="shared" si="2"/>
        <v>50.180735999999904</v>
      </c>
    </row>
    <row r="15" spans="1:20" ht="16.5" customHeight="1" x14ac:dyDescent="0.25">
      <c r="A15" s="15">
        <f t="shared" si="4"/>
        <v>0.60000000000000009</v>
      </c>
      <c r="B15" s="16">
        <f>MAX(0,$E$2-MAX(0.42814*$A15+0.57186*B$4/2000,$R$2))*$N$2*0.85</f>
        <v>123.71278079999989</v>
      </c>
      <c r="C15" s="16">
        <f>MAX(0,$E$2-MAX(0.42814*$A15+0.57186*C$4/2000,$R$2))*$N$2*0.85</f>
        <v>119.04640319999989</v>
      </c>
      <c r="D15" s="16">
        <f>MAX(0,$E$2-MAX(0.42814*$A15+0.57186*D$4/2000,$R$2))*$N$2*0.85</f>
        <v>114.38002559999985</v>
      </c>
      <c r="E15" s="16">
        <f>MAX(0,$E$2-MAX(0.42814*$A15+0.57186*E$4/2000,$R$2))*$N$2*0.85</f>
        <v>109.71364799999986</v>
      </c>
      <c r="F15" s="16">
        <f>MAX(0,$E$2-MAX(0.42814*$A15+0.57186*F$4/2000,$R$2))*$N$2*0.85</f>
        <v>105.04727039999993</v>
      </c>
      <c r="G15" s="16">
        <f>MAX(0,$E$2-MAX(0.42814*$A15+0.57186*G$4/2000,$R$2))*$N$2*0.85</f>
        <v>100.38089279999991</v>
      </c>
      <c r="H15" s="16">
        <f>MAX(0,$E$2-MAX(0.42814*$A15+0.57186*H$4/2000,$R$2))*$N$2*0.85</f>
        <v>95.714515199999894</v>
      </c>
      <c r="I15" s="16">
        <f>MAX(0,$E$2-MAX(0.42814*$A15+0.57186*I$4/2000,$R$2))*$N$2*0.85</f>
        <v>91.04813759999989</v>
      </c>
      <c r="J15" s="16">
        <f>MAX(0,$E$2-MAX(0.42814*$A15+0.57186*J$4/2000,$R$2))*$N$2*0.85</f>
        <v>86.381759999999872</v>
      </c>
      <c r="K15" s="16">
        <f>MAX(0,$E$2-MAX(0.42814*$A15+0.57186*K$4/2000,$R$2))*$N$2*0.85</f>
        <v>81.715382399999854</v>
      </c>
      <c r="L15" s="16">
        <f>MAX(0,$E$2-MAX(0.42814*$A15+0.57186*L$4/2000,$R$2))*$N$2*0.85</f>
        <v>77.049004799999835</v>
      </c>
      <c r="M15" s="16">
        <f>MAX(0,$E$2-MAX(0.42814*$A15+0.57186*M$4/2000,$R$2))*$N$2*0.85</f>
        <v>72.382627199999916</v>
      </c>
      <c r="N15" s="16">
        <f>MAX(0,$E$2-MAX(0.42814*$A15+0.57186*N$4/2000,$R$2))*$N$2*0.85</f>
        <v>67.716249599999912</v>
      </c>
      <c r="O15" s="16">
        <f>MAX(0,$E$2-MAX(0.42814*$A15+0.57186*O$4/2000,$R$2))*$N$2*0.85</f>
        <v>63.04987199999988</v>
      </c>
      <c r="P15" s="16">
        <f>MAX(0,$E$2-MAX(0.42814*$A15+0.57186*P$4/2000,$R$2))*$N$2*0.85</f>
        <v>58.383494399999876</v>
      </c>
      <c r="Q15" s="16">
        <f>MAX(0,$E$2-MAX(0.42814*$A15+0.57186*Q$4/2000,$R$2))*$N$2*0.85</f>
        <v>53.717116799999857</v>
      </c>
      <c r="R15" s="16">
        <f>MAX(0,$E$2-MAX(0.42814*$A15+0.57186*R$4/2000,$R$2))*$N$2*0.85</f>
        <v>49.050739199999931</v>
      </c>
      <c r="S15" s="17">
        <f t="shared" ref="S15:T24" si="5">MAX(0,$E$2-MAX(0.4233*$A15+0.5767*S$4/2000,$R$2))*$N$2*0.85</f>
        <v>47.978351999999902</v>
      </c>
      <c r="T15" s="17">
        <f t="shared" si="5"/>
        <v>43.272479999999923</v>
      </c>
    </row>
    <row r="16" spans="1:20" ht="16.5" customHeight="1" x14ac:dyDescent="0.25">
      <c r="A16" s="15">
        <f t="shared" si="4"/>
        <v>0.6100000000000001</v>
      </c>
      <c r="B16" s="16">
        <f>MAX(0,$E$2-MAX(0.42814*$A16+0.57186*B$4/2000,$R$2))*$N$2*0.85</f>
        <v>116.72553599999991</v>
      </c>
      <c r="C16" s="16">
        <f>MAX(0,$E$2-MAX(0.42814*$A16+0.57186*C$4/2000,$R$2))*$N$2*0.85</f>
        <v>112.0591583999999</v>
      </c>
      <c r="D16" s="16">
        <f>MAX(0,$E$2-MAX(0.42814*$A16+0.57186*D$4/2000,$R$2))*$N$2*0.85</f>
        <v>107.39278079999988</v>
      </c>
      <c r="E16" s="16">
        <f>MAX(0,$E$2-MAX(0.42814*$A16+0.57186*E$4/2000,$R$2))*$N$2*0.85</f>
        <v>102.72640319999988</v>
      </c>
      <c r="F16" s="16">
        <f>MAX(0,$E$2-MAX(0.42814*$A16+0.57186*F$4/2000,$R$2))*$N$2*0.85</f>
        <v>98.060025599999946</v>
      </c>
      <c r="G16" s="16">
        <f>MAX(0,$E$2-MAX(0.42814*$A16+0.57186*G$4/2000,$R$2))*$N$2*0.85</f>
        <v>93.393647999999928</v>
      </c>
      <c r="H16" s="16">
        <f>MAX(0,$E$2-MAX(0.42814*$A16+0.57186*H$4/2000,$R$2))*$N$2*0.85</f>
        <v>88.72727039999991</v>
      </c>
      <c r="I16" s="16">
        <f>MAX(0,$E$2-MAX(0.42814*$A16+0.57186*I$4/2000,$R$2))*$N$2*0.85</f>
        <v>84.060892799999905</v>
      </c>
      <c r="J16" s="16">
        <f>MAX(0,$E$2-MAX(0.42814*$A16+0.57186*J$4/2000,$R$2))*$N$2*0.85</f>
        <v>79.394515199999887</v>
      </c>
      <c r="K16" s="16">
        <f>MAX(0,$E$2-MAX(0.42814*$A16+0.57186*K$4/2000,$R$2))*$N$2*0.85</f>
        <v>74.728137599999869</v>
      </c>
      <c r="L16" s="16">
        <f>MAX(0,$E$2-MAX(0.42814*$A16+0.57186*L$4/2000,$R$2))*$N$2*0.85</f>
        <v>70.06175999999985</v>
      </c>
      <c r="M16" s="16">
        <f>MAX(0,$E$2-MAX(0.42814*$A16+0.57186*M$4/2000,$R$2))*$N$2*0.85</f>
        <v>65.395382399999932</v>
      </c>
      <c r="N16" s="16">
        <f>MAX(0,$E$2-MAX(0.42814*$A16+0.57186*N$4/2000,$R$2))*$N$2*0.85</f>
        <v>60.72900479999992</v>
      </c>
      <c r="O16" s="16">
        <f>MAX(0,$E$2-MAX(0.42814*$A16+0.57186*O$4/2000,$R$2))*$N$2*0.85</f>
        <v>56.062627199999895</v>
      </c>
      <c r="P16" s="16">
        <f>MAX(0,$E$2-MAX(0.42814*$A16+0.57186*P$4/2000,$R$2))*$N$2*0.85</f>
        <v>51.396249599999891</v>
      </c>
      <c r="Q16" s="16">
        <f>MAX(0,$E$2-MAX(0.42814*$A16+0.57186*Q$4/2000,$R$2))*$N$2*0.85</f>
        <v>46.729871999999872</v>
      </c>
      <c r="R16" s="16">
        <f>MAX(0,$E$2-MAX(0.42814*$A16+0.57186*R$4/2000,$R$2))*$N$2*0.85</f>
        <v>42.063494399999946</v>
      </c>
      <c r="S16" s="17">
        <f t="shared" si="5"/>
        <v>41.070095999999921</v>
      </c>
      <c r="T16" s="17">
        <f t="shared" si="5"/>
        <v>36.36422399999995</v>
      </c>
    </row>
    <row r="17" spans="1:20" ht="16.5" customHeight="1" x14ac:dyDescent="0.25">
      <c r="A17" s="15">
        <f t="shared" si="4"/>
        <v>0.62000000000000011</v>
      </c>
      <c r="B17" s="16">
        <f>MAX(0,$E$2-MAX(0.42814*$A17+0.57186*B$4/2000,$R$2))*$N$2*0.85</f>
        <v>109.73829119999992</v>
      </c>
      <c r="C17" s="16">
        <f>MAX(0,$E$2-MAX(0.42814*$A17+0.57186*C$4/2000,$R$2))*$N$2*0.85</f>
        <v>105.07191359999992</v>
      </c>
      <c r="D17" s="16">
        <f>MAX(0,$E$2-MAX(0.42814*$A17+0.57186*D$4/2000,$R$2))*$N$2*0.85</f>
        <v>100.4055359999999</v>
      </c>
      <c r="E17" s="16">
        <f>MAX(0,$E$2-MAX(0.42814*$A17+0.57186*E$4/2000,$R$2))*$N$2*0.85</f>
        <v>95.739158399999894</v>
      </c>
      <c r="F17" s="16">
        <f>MAX(0,$E$2-MAX(0.42814*$A17+0.57186*F$4/2000,$R$2))*$N$2*0.85</f>
        <v>91.072780799999961</v>
      </c>
      <c r="G17" s="16">
        <f>MAX(0,$E$2-MAX(0.42814*$A17+0.57186*G$4/2000,$R$2))*$N$2*0.85</f>
        <v>86.406403199999943</v>
      </c>
      <c r="H17" s="16">
        <f>MAX(0,$E$2-MAX(0.42814*$A17+0.57186*H$4/2000,$R$2))*$N$2*0.85</f>
        <v>81.740025599999925</v>
      </c>
      <c r="I17" s="16">
        <f>MAX(0,$E$2-MAX(0.42814*$A17+0.57186*I$4/2000,$R$2))*$N$2*0.85</f>
        <v>77.07364799999992</v>
      </c>
      <c r="J17" s="16">
        <f>MAX(0,$E$2-MAX(0.42814*$A17+0.57186*J$4/2000,$R$2))*$N$2*0.85</f>
        <v>72.407270399999902</v>
      </c>
      <c r="K17" s="16">
        <f>MAX(0,$E$2-MAX(0.42814*$A17+0.57186*K$4/2000,$R$2))*$N$2*0.85</f>
        <v>67.740892799999884</v>
      </c>
      <c r="L17" s="16">
        <f>MAX(0,$E$2-MAX(0.42814*$A17+0.57186*L$4/2000,$R$2))*$N$2*0.85</f>
        <v>63.074515199999873</v>
      </c>
      <c r="M17" s="16">
        <f>MAX(0,$E$2-MAX(0.42814*$A17+0.57186*M$4/2000,$R$2))*$N$2*0.85</f>
        <v>58.408137599999939</v>
      </c>
      <c r="N17" s="16">
        <f>MAX(0,$E$2-MAX(0.42814*$A17+0.57186*N$4/2000,$R$2))*$N$2*0.85</f>
        <v>53.741759999999935</v>
      </c>
      <c r="O17" s="16">
        <f>MAX(0,$E$2-MAX(0.42814*$A17+0.57186*O$4/2000,$R$2))*$N$2*0.85</f>
        <v>49.075382399999917</v>
      </c>
      <c r="P17" s="16">
        <f>MAX(0,$E$2-MAX(0.42814*$A17+0.57186*P$4/2000,$R$2))*$N$2*0.85</f>
        <v>44.409004799999906</v>
      </c>
      <c r="Q17" s="16">
        <f>MAX(0,$E$2-MAX(0.42814*$A17+0.57186*Q$4/2000,$R$2))*$N$2*0.85</f>
        <v>39.742627199999887</v>
      </c>
      <c r="R17" s="16">
        <f>MAX(0,$E$2-MAX(0.42814*$A17+0.57186*R$4/2000,$R$2))*$N$2*0.85</f>
        <v>35.076249599999962</v>
      </c>
      <c r="S17" s="17">
        <f t="shared" si="5"/>
        <v>34.161839999999849</v>
      </c>
      <c r="T17" s="17">
        <f t="shared" si="5"/>
        <v>29.455967999999878</v>
      </c>
    </row>
    <row r="18" spans="1:20" ht="16.5" customHeight="1" x14ac:dyDescent="0.25">
      <c r="A18" s="15">
        <f t="shared" si="4"/>
        <v>0.63000000000000012</v>
      </c>
      <c r="B18" s="16">
        <f>MAX(0,$E$2-MAX(0.42814*$A18+0.57186*B$4/2000,$R$2))*$N$2*0.85</f>
        <v>102.75104639999985</v>
      </c>
      <c r="C18" s="16">
        <f>MAX(0,$E$2-MAX(0.42814*$A18+0.57186*C$4/2000,$R$2))*$N$2*0.85</f>
        <v>98.084668799999832</v>
      </c>
      <c r="D18" s="16">
        <f>MAX(0,$E$2-MAX(0.42814*$A18+0.57186*D$4/2000,$R$2))*$N$2*0.85</f>
        <v>93.418291199999828</v>
      </c>
      <c r="E18" s="16">
        <f>MAX(0,$E$2-MAX(0.42814*$A18+0.57186*E$4/2000,$R$2))*$N$2*0.85</f>
        <v>88.75191359999981</v>
      </c>
      <c r="F18" s="16">
        <f>MAX(0,$E$2-MAX(0.42814*$A18+0.57186*F$4/2000,$R$2))*$N$2*0.85</f>
        <v>84.085535999999792</v>
      </c>
      <c r="G18" s="16">
        <f>MAX(0,$E$2-MAX(0.42814*$A18+0.57186*G$4/2000,$R$2))*$N$2*0.85</f>
        <v>79.419158399999873</v>
      </c>
      <c r="H18" s="16">
        <f>MAX(0,$E$2-MAX(0.42814*$A18+0.57186*H$4/2000,$R$2))*$N$2*0.85</f>
        <v>74.752780799999854</v>
      </c>
      <c r="I18" s="16">
        <f>MAX(0,$E$2-MAX(0.42814*$A18+0.57186*I$4/2000,$R$2))*$N$2*0.85</f>
        <v>70.08640319999985</v>
      </c>
      <c r="J18" s="16">
        <f>MAX(0,$E$2-MAX(0.42814*$A18+0.57186*J$4/2000,$R$2))*$N$2*0.85</f>
        <v>65.420025599999818</v>
      </c>
      <c r="K18" s="16">
        <f>MAX(0,$E$2-MAX(0.42814*$A18+0.57186*K$4/2000,$R$2))*$N$2*0.85</f>
        <v>60.753647999999814</v>
      </c>
      <c r="L18" s="16">
        <f>MAX(0,$E$2-MAX(0.42814*$A18+0.57186*L$4/2000,$R$2))*$N$2*0.85</f>
        <v>56.087270399999888</v>
      </c>
      <c r="M18" s="16">
        <f>MAX(0,$E$2-MAX(0.42814*$A18+0.57186*M$4/2000,$R$2))*$N$2*0.85</f>
        <v>51.420892799999869</v>
      </c>
      <c r="N18" s="16">
        <f>MAX(0,$E$2-MAX(0.42814*$A18+0.57186*N$4/2000,$R$2))*$N$2*0.85</f>
        <v>46.754515199999858</v>
      </c>
      <c r="O18" s="16">
        <f>MAX(0,$E$2-MAX(0.42814*$A18+0.57186*O$4/2000,$R$2))*$N$2*0.85</f>
        <v>42.08813759999984</v>
      </c>
      <c r="P18" s="16">
        <f>MAX(0,$E$2-MAX(0.42814*$A18+0.57186*P$4/2000,$R$2))*$N$2*0.85</f>
        <v>37.421759999999828</v>
      </c>
      <c r="Q18" s="16">
        <f>MAX(0,$E$2-MAX(0.42814*$A18+0.57186*Q$4/2000,$R$2))*$N$2*0.85</f>
        <v>32.75538239999981</v>
      </c>
      <c r="R18" s="16">
        <f>MAX(0,$E$2-MAX(0.42814*$A18+0.57186*R$4/2000,$R$2))*$N$2*0.85</f>
        <v>28.089004799999799</v>
      </c>
      <c r="S18" s="17">
        <f t="shared" si="5"/>
        <v>27.253583999999872</v>
      </c>
      <c r="T18" s="17">
        <f t="shared" si="5"/>
        <v>22.547711999999901</v>
      </c>
    </row>
    <row r="19" spans="1:20" ht="16.5" customHeight="1" x14ac:dyDescent="0.25">
      <c r="A19" s="15">
        <f t="shared" si="4"/>
        <v>0.64000000000000012</v>
      </c>
      <c r="B19" s="16">
        <f>MAX(0,$E$2-MAX(0.42814*$A19+0.57186*B$4/2000,$R$2))*$N$2*0.85</f>
        <v>95.763801599999866</v>
      </c>
      <c r="C19" s="16">
        <f>MAX(0,$E$2-MAX(0.42814*$A19+0.57186*C$4/2000,$R$2))*$N$2*0.85</f>
        <v>91.097423999999847</v>
      </c>
      <c r="D19" s="16">
        <f>MAX(0,$E$2-MAX(0.42814*$A19+0.57186*D$4/2000,$R$2))*$N$2*0.85</f>
        <v>86.431046399999843</v>
      </c>
      <c r="E19" s="16">
        <f>MAX(0,$E$2-MAX(0.42814*$A19+0.57186*E$4/2000,$R$2))*$N$2*0.85</f>
        <v>81.764668799999825</v>
      </c>
      <c r="F19" s="16">
        <f>MAX(0,$E$2-MAX(0.42814*$A19+0.57186*F$4/2000,$R$2))*$N$2*0.85</f>
        <v>77.098291199999807</v>
      </c>
      <c r="G19" s="16">
        <f>MAX(0,$E$2-MAX(0.42814*$A19+0.57186*G$4/2000,$R$2))*$N$2*0.85</f>
        <v>72.431913599999888</v>
      </c>
      <c r="H19" s="16">
        <f>MAX(0,$E$2-MAX(0.42814*$A19+0.57186*H$4/2000,$R$2))*$N$2*0.85</f>
        <v>67.765535999999869</v>
      </c>
      <c r="I19" s="16">
        <f>MAX(0,$E$2-MAX(0.42814*$A19+0.57186*I$4/2000,$R$2))*$N$2*0.85</f>
        <v>63.099158399999858</v>
      </c>
      <c r="J19" s="16">
        <f>MAX(0,$E$2-MAX(0.42814*$A19+0.57186*J$4/2000,$R$2))*$N$2*0.85</f>
        <v>58.432780799999833</v>
      </c>
      <c r="K19" s="16">
        <f>MAX(0,$E$2-MAX(0.42814*$A19+0.57186*K$4/2000,$R$2))*$N$2*0.85</f>
        <v>53.766403199999829</v>
      </c>
      <c r="L19" s="16">
        <f>MAX(0,$E$2-MAX(0.42814*$A19+0.57186*L$4/2000,$R$2))*$N$2*0.85</f>
        <v>49.100025599999903</v>
      </c>
      <c r="M19" s="16">
        <f>MAX(0,$E$2-MAX(0.42814*$A19+0.57186*M$4/2000,$R$2))*$N$2*0.85</f>
        <v>44.433647999999884</v>
      </c>
      <c r="N19" s="16">
        <f>MAX(0,$E$2-MAX(0.42814*$A19+0.57186*N$4/2000,$R$2))*$N$2*0.85</f>
        <v>39.767270399999873</v>
      </c>
      <c r="O19" s="16">
        <f>MAX(0,$E$2-MAX(0.42814*$A19+0.57186*O$4/2000,$R$2))*$N$2*0.85</f>
        <v>35.100892799999855</v>
      </c>
      <c r="P19" s="16">
        <f>MAX(0,$E$2-MAX(0.42814*$A19+0.57186*P$4/2000,$R$2))*$N$2*0.85</f>
        <v>30.434515199999844</v>
      </c>
      <c r="Q19" s="16">
        <f>MAX(0,$E$2-MAX(0.42814*$A19+0.57186*Q$4/2000,$R$2))*$N$2*0.85</f>
        <v>25.768137599999829</v>
      </c>
      <c r="R19" s="16">
        <f>MAX(0,$E$2-MAX(0.42814*$A19+0.57186*R$4/2000,$R$2))*$N$2*0.85</f>
        <v>21.101759999999814</v>
      </c>
      <c r="S19" s="17">
        <f t="shared" si="5"/>
        <v>20.345327999999895</v>
      </c>
      <c r="T19" s="17">
        <f t="shared" si="5"/>
        <v>15.639455999999923</v>
      </c>
    </row>
    <row r="20" spans="1:20" ht="16.5" customHeight="1" x14ac:dyDescent="0.25">
      <c r="A20" s="15">
        <f t="shared" si="4"/>
        <v>0.65000000000000013</v>
      </c>
      <c r="B20" s="16">
        <f>MAX(0,$E$2-MAX(0.42814*$A20+0.57186*B$4/2000,$R$2))*$N$2*0.85</f>
        <v>88.776556799999881</v>
      </c>
      <c r="C20" s="16">
        <f>MAX(0,$E$2-MAX(0.42814*$A20+0.57186*C$4/2000,$R$2))*$N$2*0.85</f>
        <v>84.110179199999862</v>
      </c>
      <c r="D20" s="16">
        <f>MAX(0,$E$2-MAX(0.42814*$A20+0.57186*D$4/2000,$R$2))*$N$2*0.85</f>
        <v>79.443801599999858</v>
      </c>
      <c r="E20" s="16">
        <f>MAX(0,$E$2-MAX(0.42814*$A20+0.57186*E$4/2000,$R$2))*$N$2*0.85</f>
        <v>74.77742399999984</v>
      </c>
      <c r="F20" s="16">
        <f>MAX(0,$E$2-MAX(0.42814*$A20+0.57186*F$4/2000,$R$2))*$N$2*0.85</f>
        <v>70.111046399999822</v>
      </c>
      <c r="G20" s="16">
        <f>MAX(0,$E$2-MAX(0.42814*$A20+0.57186*G$4/2000,$R$2))*$N$2*0.85</f>
        <v>65.444668799999903</v>
      </c>
      <c r="H20" s="16">
        <f>MAX(0,$E$2-MAX(0.42814*$A20+0.57186*H$4/2000,$R$2))*$N$2*0.85</f>
        <v>60.778291199999877</v>
      </c>
      <c r="I20" s="16">
        <f>MAX(0,$E$2-MAX(0.42814*$A20+0.57186*I$4/2000,$R$2))*$N$2*0.85</f>
        <v>56.111913599999873</v>
      </c>
      <c r="J20" s="16">
        <f>MAX(0,$E$2-MAX(0.42814*$A20+0.57186*J$4/2000,$R$2))*$N$2*0.85</f>
        <v>51.445535999999855</v>
      </c>
      <c r="K20" s="16">
        <f>MAX(0,$E$2-MAX(0.42814*$A20+0.57186*K$4/2000,$R$2))*$N$2*0.85</f>
        <v>46.779158399999844</v>
      </c>
      <c r="L20" s="16">
        <f>MAX(0,$E$2-MAX(0.42814*$A20+0.57186*L$4/2000,$R$2))*$N$2*0.85</f>
        <v>42.112780799999918</v>
      </c>
      <c r="M20" s="16">
        <f>MAX(0,$E$2-MAX(0.42814*$A20+0.57186*M$4/2000,$R$2))*$N$2*0.85</f>
        <v>37.446403199999899</v>
      </c>
      <c r="N20" s="16">
        <f>MAX(0,$E$2-MAX(0.42814*$A20+0.57186*N$4/2000,$R$2))*$N$2*0.85</f>
        <v>32.780025599999888</v>
      </c>
      <c r="O20" s="16">
        <f>MAX(0,$E$2-MAX(0.42814*$A20+0.57186*O$4/2000,$R$2))*$N$2*0.85</f>
        <v>28.113647999999873</v>
      </c>
      <c r="P20" s="16">
        <f>MAX(0,$E$2-MAX(0.42814*$A20+0.57186*P$4/2000,$R$2))*$N$2*0.85</f>
        <v>23.447270399999859</v>
      </c>
      <c r="Q20" s="16">
        <f>MAX(0,$E$2-MAX(0.42814*$A20+0.57186*Q$4/2000,$R$2))*$N$2*0.85</f>
        <v>18.780892799999844</v>
      </c>
      <c r="R20" s="16">
        <f>MAX(0,$E$2-MAX(0.42814*$A20+0.57186*R$4/2000,$R$2))*$N$2*0.85</f>
        <v>14.114515199999829</v>
      </c>
      <c r="S20" s="17">
        <f t="shared" si="5"/>
        <v>13.437071999999826</v>
      </c>
      <c r="T20" s="17">
        <f t="shared" si="5"/>
        <v>8.7311999999998537</v>
      </c>
    </row>
    <row r="21" spans="1:20" ht="16.5" customHeight="1" x14ac:dyDescent="0.25">
      <c r="A21" s="15">
        <f t="shared" si="4"/>
        <v>0.66000000000000014</v>
      </c>
      <c r="B21" s="16">
        <f>MAX(0,$E$2-MAX(0.42814*$A21+0.57186*B$4/2000,$R$2))*$N$2*0.85</f>
        <v>81.789311999999896</v>
      </c>
      <c r="C21" s="16">
        <f>MAX(0,$E$2-MAX(0.42814*$A21+0.57186*C$4/2000,$R$2))*$N$2*0.85</f>
        <v>77.122934399999878</v>
      </c>
      <c r="D21" s="16">
        <f>MAX(0,$E$2-MAX(0.42814*$A21+0.57186*D$4/2000,$R$2))*$N$2*0.85</f>
        <v>72.456556799999873</v>
      </c>
      <c r="E21" s="16">
        <f>MAX(0,$E$2-MAX(0.42814*$A21+0.57186*E$4/2000,$R$2))*$N$2*0.85</f>
        <v>67.790179199999855</v>
      </c>
      <c r="F21" s="16">
        <f>MAX(0,$E$2-MAX(0.42814*$A21+0.57186*F$4/2000,$R$2))*$N$2*0.85</f>
        <v>63.123801599999837</v>
      </c>
      <c r="G21" s="16">
        <f>MAX(0,$E$2-MAX(0.42814*$A21+0.57186*G$4/2000,$R$2))*$N$2*0.85</f>
        <v>58.457423999999918</v>
      </c>
      <c r="H21" s="16">
        <f>MAX(0,$E$2-MAX(0.42814*$A21+0.57186*H$4/2000,$R$2))*$N$2*0.85</f>
        <v>53.7910463999999</v>
      </c>
      <c r="I21" s="16">
        <f>MAX(0,$E$2-MAX(0.42814*$A21+0.57186*I$4/2000,$R$2))*$N$2*0.85</f>
        <v>49.124668799999888</v>
      </c>
      <c r="J21" s="16">
        <f>MAX(0,$E$2-MAX(0.42814*$A21+0.57186*J$4/2000,$R$2))*$N$2*0.85</f>
        <v>44.45829119999987</v>
      </c>
      <c r="K21" s="16">
        <f>MAX(0,$E$2-MAX(0.42814*$A21+0.57186*K$4/2000,$R$2))*$N$2*0.85</f>
        <v>39.791913599999859</v>
      </c>
      <c r="L21" s="16">
        <f>MAX(0,$E$2-MAX(0.42814*$A21+0.57186*L$4/2000,$R$2))*$N$2*0.85</f>
        <v>35.125535999999933</v>
      </c>
      <c r="M21" s="16">
        <f>MAX(0,$E$2-MAX(0.42814*$A21+0.57186*M$4/2000,$R$2))*$N$2*0.85</f>
        <v>30.459158399999918</v>
      </c>
      <c r="N21" s="16">
        <f>MAX(0,$E$2-MAX(0.42814*$A21+0.57186*N$4/2000,$R$2))*$N$2*0.85</f>
        <v>25.792780799999903</v>
      </c>
      <c r="O21" s="16">
        <f>MAX(0,$E$2-MAX(0.42814*$A21+0.57186*O$4/2000,$R$2))*$N$2*0.85</f>
        <v>21.126403199999888</v>
      </c>
      <c r="P21" s="16">
        <f>MAX(0,$E$2-MAX(0.42814*$A21+0.57186*P$4/2000,$R$2))*$N$2*0.85</f>
        <v>16.460025599999874</v>
      </c>
      <c r="Q21" s="16">
        <f>MAX(0,$E$2-MAX(0.42814*$A21+0.57186*Q$4/2000,$R$2))*$N$2*0.85</f>
        <v>11.793647999999859</v>
      </c>
      <c r="R21" s="16">
        <f>MAX(0,$E$2-MAX(0.42814*$A21+0.57186*R$4/2000,$R$2))*$N$2*0.85</f>
        <v>7.1272703999998441</v>
      </c>
      <c r="S21" s="17">
        <f t="shared" si="5"/>
        <v>6.5288159999998481</v>
      </c>
      <c r="T21" s="17">
        <f t="shared" si="5"/>
        <v>1.8229439999998753</v>
      </c>
    </row>
    <row r="22" spans="1:20" ht="16.5" customHeight="1" x14ac:dyDescent="0.25">
      <c r="A22" s="15">
        <f t="shared" si="4"/>
        <v>0.67000000000000015</v>
      </c>
      <c r="B22" s="16">
        <f>MAX(0,$E$2-MAX(0.42814*$A22+0.57186*B$4/2000,$R$2))*$N$2*0.85</f>
        <v>74.802067199999826</v>
      </c>
      <c r="C22" s="16">
        <f>MAX(0,$E$2-MAX(0.42814*$A22+0.57186*C$4/2000,$R$2))*$N$2*0.85</f>
        <v>70.135689599999807</v>
      </c>
      <c r="D22" s="16">
        <f>MAX(0,$E$2-MAX(0.42814*$A22+0.57186*D$4/2000,$R$2))*$N$2*0.85</f>
        <v>65.469311999999803</v>
      </c>
      <c r="E22" s="16">
        <f>MAX(0,$E$2-MAX(0.42814*$A22+0.57186*E$4/2000,$R$2))*$N$2*0.85</f>
        <v>60.802934399999771</v>
      </c>
      <c r="F22" s="16">
        <f>MAX(0,$E$2-MAX(0.42814*$A22+0.57186*F$4/2000,$R$2))*$N$2*0.85</f>
        <v>56.136556799999852</v>
      </c>
      <c r="G22" s="16">
        <f>MAX(0,$E$2-MAX(0.42814*$A22+0.57186*G$4/2000,$R$2))*$N$2*0.85</f>
        <v>51.470179199999841</v>
      </c>
      <c r="H22" s="16">
        <f>MAX(0,$E$2-MAX(0.42814*$A22+0.57186*H$4/2000,$R$2))*$N$2*0.85</f>
        <v>46.803801599999822</v>
      </c>
      <c r="I22" s="16">
        <f>MAX(0,$E$2-MAX(0.42814*$A22+0.57186*I$4/2000,$R$2))*$N$2*0.85</f>
        <v>42.137423999999811</v>
      </c>
      <c r="J22" s="16">
        <f>MAX(0,$E$2-MAX(0.42814*$A22+0.57186*J$4/2000,$R$2))*$N$2*0.85</f>
        <v>37.471046399999793</v>
      </c>
      <c r="K22" s="16">
        <f>MAX(0,$E$2-MAX(0.42814*$A22+0.57186*K$4/2000,$R$2))*$N$2*0.85</f>
        <v>32.804668799999781</v>
      </c>
      <c r="L22" s="16">
        <f>MAX(0,$E$2-MAX(0.42814*$A22+0.57186*L$4/2000,$R$2))*$N$2*0.85</f>
        <v>28.138291199999767</v>
      </c>
      <c r="M22" s="16">
        <f>MAX(0,$E$2-MAX(0.42814*$A22+0.57186*M$4/2000,$R$2))*$N$2*0.85</f>
        <v>23.471913599999841</v>
      </c>
      <c r="N22" s="16">
        <f>MAX(0,$E$2-MAX(0.42814*$A22+0.57186*N$4/2000,$R$2))*$N$2*0.85</f>
        <v>18.805535999999826</v>
      </c>
      <c r="O22" s="16">
        <f>MAX(0,$E$2-MAX(0.42814*$A22+0.57186*O$4/2000,$R$2))*$N$2*0.85</f>
        <v>14.139158399999813</v>
      </c>
      <c r="P22" s="16">
        <f>MAX(0,$E$2-MAX(0.42814*$A22+0.57186*P$4/2000,$R$2))*$N$2*0.85</f>
        <v>9.4727807999997982</v>
      </c>
      <c r="Q22" s="16">
        <f>MAX(0,$E$2-MAX(0.42814*$A22+0.57186*Q$4/2000,$R$2))*$N$2*0.85</f>
        <v>4.8064031999997834</v>
      </c>
      <c r="R22" s="16">
        <f>MAX(0,$E$2-MAX(0.42814*$A22+0.57186*R$4/2000,$R$2))*$N$2*0.85</f>
        <v>0.1400255999998592</v>
      </c>
      <c r="S22" s="17">
        <f t="shared" si="5"/>
        <v>0</v>
      </c>
      <c r="T22" s="17">
        <f t="shared" si="5"/>
        <v>0</v>
      </c>
    </row>
    <row r="23" spans="1:20" ht="16.5" customHeight="1" x14ac:dyDescent="0.25">
      <c r="A23" s="15">
        <f t="shared" si="4"/>
        <v>0.68000000000000016</v>
      </c>
      <c r="B23" s="16">
        <f>MAX(0,$E$2-MAX(0.42814*$A23+0.57186*B$4/2000,$R$2))*$N$2*0.85</f>
        <v>67.814822399999841</v>
      </c>
      <c r="C23" s="16">
        <f>MAX(0,$E$2-MAX(0.42814*$A23+0.57186*C$4/2000,$R$2))*$N$2*0.85</f>
        <v>63.148444799999815</v>
      </c>
      <c r="D23" s="16">
        <f>MAX(0,$E$2-MAX(0.42814*$A23+0.57186*D$4/2000,$R$2))*$N$2*0.85</f>
        <v>58.482067199999811</v>
      </c>
      <c r="E23" s="16">
        <f>MAX(0,$E$2-MAX(0.42814*$A23+0.57186*E$4/2000,$R$2))*$N$2*0.85</f>
        <v>53.815689599999793</v>
      </c>
      <c r="F23" s="16">
        <f>MAX(0,$E$2-MAX(0.42814*$A23+0.57186*F$4/2000,$R$2))*$N$2*0.85</f>
        <v>49.149311999999867</v>
      </c>
      <c r="G23" s="16">
        <f>MAX(0,$E$2-MAX(0.42814*$A23+0.57186*G$4/2000,$R$2))*$N$2*0.85</f>
        <v>44.482934399999856</v>
      </c>
      <c r="H23" s="16">
        <f>MAX(0,$E$2-MAX(0.42814*$A23+0.57186*H$4/2000,$R$2))*$N$2*0.85</f>
        <v>39.816556799999837</v>
      </c>
      <c r="I23" s="16">
        <f>MAX(0,$E$2-MAX(0.42814*$A23+0.57186*I$4/2000,$R$2))*$N$2*0.85</f>
        <v>35.150179199999826</v>
      </c>
      <c r="J23" s="16">
        <f>MAX(0,$E$2-MAX(0.42814*$A23+0.57186*J$4/2000,$R$2))*$N$2*0.85</f>
        <v>30.483801599999811</v>
      </c>
      <c r="K23" s="16">
        <f>MAX(0,$E$2-MAX(0.42814*$A23+0.57186*K$4/2000,$R$2))*$N$2*0.85</f>
        <v>25.817423999999797</v>
      </c>
      <c r="L23" s="16">
        <f>MAX(0,$E$2-MAX(0.42814*$A23+0.57186*L$4/2000,$R$2))*$N$2*0.85</f>
        <v>21.151046399999782</v>
      </c>
      <c r="M23" s="16">
        <f>MAX(0,$E$2-MAX(0.42814*$A23+0.57186*M$4/2000,$R$2))*$N$2*0.85</f>
        <v>16.484668799999856</v>
      </c>
      <c r="N23" s="16">
        <f>MAX(0,$E$2-MAX(0.42814*$A23+0.57186*N$4/2000,$R$2))*$N$2*0.85</f>
        <v>11.818291199999843</v>
      </c>
      <c r="O23" s="16">
        <f>MAX(0,$E$2-MAX(0.42814*$A23+0.57186*O$4/2000,$R$2))*$N$2*0.85</f>
        <v>7.151913599999828</v>
      </c>
      <c r="P23" s="16">
        <f>MAX(0,$E$2-MAX(0.42814*$A23+0.57186*P$4/2000,$R$2))*$N$2*0.85</f>
        <v>2.4855359999998132</v>
      </c>
      <c r="Q23" s="16">
        <f>MAX(0,$E$2-MAX(0.42814*$A23+0.57186*Q$4/2000,$R$2))*$N$2*0.85</f>
        <v>0</v>
      </c>
      <c r="R23" s="16">
        <f>MAX(0,$E$2-MAX(0.42814*$A23+0.57186*R$4/2000,$R$2))*$N$2*0.85</f>
        <v>0</v>
      </c>
      <c r="S23" s="17">
        <f t="shared" si="5"/>
        <v>0</v>
      </c>
      <c r="T23" s="17">
        <f t="shared" si="5"/>
        <v>0</v>
      </c>
    </row>
    <row r="24" spans="1:20" ht="16.5" customHeight="1" x14ac:dyDescent="0.25">
      <c r="A24" s="15">
        <f t="shared" si="4"/>
        <v>0.69000000000000017</v>
      </c>
      <c r="B24" s="16">
        <f>MAX(0,$E$2-MAX(0.42814*$A24+0.57186*B$4/2000,$R$2))*$N$2*0.85</f>
        <v>60.827577599999856</v>
      </c>
      <c r="C24" s="16">
        <f>MAX(0,$E$2-MAX(0.42814*$A24+0.57186*C$4/2000,$R$2))*$N$2*0.85</f>
        <v>56.16119999999983</v>
      </c>
      <c r="D24" s="16">
        <f>MAX(0,$E$2-MAX(0.42814*$A24+0.57186*D$4/2000,$R$2))*$N$2*0.85</f>
        <v>51.494822399999826</v>
      </c>
      <c r="E24" s="16">
        <f>MAX(0,$E$2-MAX(0.42814*$A24+0.57186*E$4/2000,$R$2))*$N$2*0.85</f>
        <v>46.828444799999808</v>
      </c>
      <c r="F24" s="16">
        <f>MAX(0,$E$2-MAX(0.42814*$A24+0.57186*F$4/2000,$R$2))*$N$2*0.85</f>
        <v>42.162067199999882</v>
      </c>
      <c r="G24" s="16">
        <f>MAX(0,$E$2-MAX(0.42814*$A24+0.57186*G$4/2000,$R$2))*$N$2*0.85</f>
        <v>37.495689599999871</v>
      </c>
      <c r="H24" s="16">
        <f>MAX(0,$E$2-MAX(0.42814*$A24+0.57186*H$4/2000,$R$2))*$N$2*0.85</f>
        <v>32.829311999999852</v>
      </c>
      <c r="I24" s="16">
        <f>MAX(0,$E$2-MAX(0.42814*$A24+0.57186*I$4/2000,$R$2))*$N$2*0.85</f>
        <v>28.162934399999841</v>
      </c>
      <c r="J24" s="16">
        <f>MAX(0,$E$2-MAX(0.42814*$A24+0.57186*J$4/2000,$R$2))*$N$2*0.85</f>
        <v>23.496556799999826</v>
      </c>
      <c r="K24" s="16">
        <f>MAX(0,$E$2-MAX(0.42814*$A24+0.57186*K$4/2000,$R$2))*$N$2*0.85</f>
        <v>18.830179199999812</v>
      </c>
      <c r="L24" s="16">
        <f>MAX(0,$E$2-MAX(0.42814*$A24+0.57186*L$4/2000,$R$2))*$N$2*0.85</f>
        <v>14.163801599999797</v>
      </c>
      <c r="M24" s="16">
        <f>MAX(0,$E$2-MAX(0.42814*$A24+0.57186*M$4/2000,$R$2))*$N$2*0.85</f>
        <v>9.4974239999998726</v>
      </c>
      <c r="N24" s="16">
        <f>MAX(0,$E$2-MAX(0.42814*$A24+0.57186*N$4/2000,$R$2))*$N$2*0.85</f>
        <v>4.8310463999998579</v>
      </c>
      <c r="O24" s="16">
        <f>MAX(0,$E$2-MAX(0.42814*$A24+0.57186*O$4/2000,$R$2))*$N$2*0.85</f>
        <v>0.16466879999984307</v>
      </c>
      <c r="P24" s="16">
        <f>MAX(0,$E$2-MAX(0.42814*$A24+0.57186*P$4/2000,$R$2))*$N$2*0.85</f>
        <v>0</v>
      </c>
      <c r="Q24" s="16">
        <f>MAX(0,$E$2-MAX(0.42814*$A24+0.57186*Q$4/2000,$R$2))*$N$2*0.85</f>
        <v>0</v>
      </c>
      <c r="R24" s="16">
        <f>MAX(0,$E$2-MAX(0.42814*$A24+0.57186*R$4/2000,$R$2))*$N$2*0.85</f>
        <v>0</v>
      </c>
      <c r="S24" s="17">
        <f t="shared" si="5"/>
        <v>0</v>
      </c>
      <c r="T24" s="17">
        <f t="shared" si="5"/>
        <v>0</v>
      </c>
    </row>
    <row r="25" spans="1:20" ht="16.5" customHeight="1" x14ac:dyDescent="0.25">
      <c r="A25" s="15">
        <f t="shared" si="4"/>
        <v>0.70000000000000018</v>
      </c>
      <c r="B25" s="16">
        <f>MAX(0,$E$2-MAX(0.42814*$A25+0.57186*B$4/2000,$R$2))*$N$2*0.85</f>
        <v>53.840332799999871</v>
      </c>
      <c r="C25" s="16">
        <f>MAX(0,$E$2-MAX(0.42814*$A25+0.57186*C$4/2000,$R$2))*$N$2*0.85</f>
        <v>49.173955199999853</v>
      </c>
      <c r="D25" s="16">
        <f>MAX(0,$E$2-MAX(0.42814*$A25+0.57186*D$4/2000,$R$2))*$N$2*0.85</f>
        <v>44.507577599999841</v>
      </c>
      <c r="E25" s="16">
        <f>MAX(0,$E$2-MAX(0.42814*$A25+0.57186*E$4/2000,$R$2))*$N$2*0.85</f>
        <v>39.841199999999823</v>
      </c>
      <c r="F25" s="16">
        <f>MAX(0,$E$2-MAX(0.42814*$A25+0.57186*F$4/2000,$R$2))*$N$2*0.85</f>
        <v>35.174822399999897</v>
      </c>
      <c r="G25" s="16">
        <f>MAX(0,$E$2-MAX(0.42814*$A25+0.57186*G$4/2000,$R$2))*$N$2*0.85</f>
        <v>30.508444799999886</v>
      </c>
      <c r="H25" s="16">
        <f>MAX(0,$E$2-MAX(0.42814*$A25+0.57186*H$4/2000,$R$2))*$N$2*0.85</f>
        <v>25.842067199999871</v>
      </c>
      <c r="I25" s="16">
        <f>MAX(0,$E$2-MAX(0.42814*$A25+0.57186*I$4/2000,$R$2))*$N$2*0.85</f>
        <v>21.175689599999856</v>
      </c>
      <c r="J25" s="16">
        <f>MAX(0,$E$2-MAX(0.42814*$A25+0.57186*J$4/2000,$R$2))*$N$2*0.85</f>
        <v>16.509311999999841</v>
      </c>
      <c r="K25" s="16">
        <f>MAX(0,$E$2-MAX(0.42814*$A25+0.57186*K$4/2000,$R$2))*$N$2*0.85</f>
        <v>11.842934399999827</v>
      </c>
      <c r="L25" s="16">
        <f>MAX(0,$E$2-MAX(0.42814*$A25+0.57186*L$4/2000,$R$2))*$N$2*0.85</f>
        <v>7.1765567999998119</v>
      </c>
      <c r="M25" s="16">
        <f>MAX(0,$E$2-MAX(0.42814*$A25+0.57186*M$4/2000,$R$2))*$N$2*0.85</f>
        <v>2.5101791999998877</v>
      </c>
      <c r="N25" s="16">
        <f>MAX(0,$E$2-MAX(0.42814*$A25+0.57186*N$4/2000,$R$2))*$N$2*0.85</f>
        <v>0</v>
      </c>
      <c r="O25" s="16">
        <f>MAX(0,$E$2-MAX(0.42814*$A25+0.57186*O$4/2000,$R$2))*$N$2*0.85</f>
        <v>0</v>
      </c>
      <c r="P25" s="16">
        <f>MAX(0,$E$2-MAX(0.42814*$A25+0.57186*P$4/2000,$R$2))*$N$2*0.85</f>
        <v>0</v>
      </c>
      <c r="Q25" s="16">
        <f>MAX(0,$E$2-MAX(0.42814*$A25+0.57186*Q$4/2000,$R$2))*$N$2*0.85</f>
        <v>0</v>
      </c>
      <c r="R25" s="16">
        <f>MAX(0,$E$2-MAX(0.42814*$A25+0.57186*R$4/2000,$R$2))*$N$2*0.85</f>
        <v>0</v>
      </c>
      <c r="S25" s="17">
        <f t="shared" ref="S25:T33" si="6">MAX(0,$E$2-MAX(0.4233*$A25+0.5767*S$4/2000,$R$2))*$N$2*0.85</f>
        <v>0</v>
      </c>
      <c r="T25" s="17">
        <f t="shared" si="6"/>
        <v>0</v>
      </c>
    </row>
    <row r="26" spans="1:20" ht="16.5" customHeight="1" x14ac:dyDescent="0.25">
      <c r="A26" s="15">
        <f t="shared" si="4"/>
        <v>0.71000000000000019</v>
      </c>
      <c r="B26" s="16">
        <f>MAX(0,$E$2-MAX(0.42814*$A26+0.57186*B$4/2000,$R$2))*$N$2*0.85</f>
        <v>46.853087999999794</v>
      </c>
      <c r="C26" s="16">
        <f>MAX(0,$E$2-MAX(0.42814*$A26+0.57186*C$4/2000,$R$2))*$N$2*0.85</f>
        <v>42.186710399999775</v>
      </c>
      <c r="D26" s="16">
        <f>MAX(0,$E$2-MAX(0.42814*$A26+0.57186*D$4/2000,$R$2))*$N$2*0.85</f>
        <v>37.520332799999764</v>
      </c>
      <c r="E26" s="16">
        <f>MAX(0,$E$2-MAX(0.42814*$A26+0.57186*E$4/2000,$R$2))*$N$2*0.85</f>
        <v>32.853955199999746</v>
      </c>
      <c r="F26" s="16">
        <f>MAX(0,$E$2-MAX(0.42814*$A26+0.57186*F$4/2000,$R$2))*$N$2*0.85</f>
        <v>28.187577599999734</v>
      </c>
      <c r="G26" s="16">
        <f>MAX(0,$E$2-MAX(0.42814*$A26+0.57186*G$4/2000,$R$2))*$N$2*0.85</f>
        <v>23.521199999999808</v>
      </c>
      <c r="H26" s="16">
        <f>MAX(0,$E$2-MAX(0.42814*$A26+0.57186*H$4/2000,$R$2))*$N$2*0.85</f>
        <v>18.854822399999794</v>
      </c>
      <c r="I26" s="16">
        <f>MAX(0,$E$2-MAX(0.42814*$A26+0.57186*I$4/2000,$R$2))*$N$2*0.85</f>
        <v>14.188444799999781</v>
      </c>
      <c r="J26" s="16">
        <f>MAX(0,$E$2-MAX(0.42814*$A26+0.57186*J$4/2000,$R$2))*$N$2*0.85</f>
        <v>9.5220671999997659</v>
      </c>
      <c r="K26" s="16">
        <f>MAX(0,$E$2-MAX(0.42814*$A26+0.57186*K$4/2000,$R$2))*$N$2*0.85</f>
        <v>4.8556895999997511</v>
      </c>
      <c r="L26" s="16">
        <f>MAX(0,$E$2-MAX(0.42814*$A26+0.57186*L$4/2000,$R$2))*$N$2*0.85</f>
        <v>0.18931199999982695</v>
      </c>
      <c r="M26" s="16">
        <f>MAX(0,$E$2-MAX(0.42814*$A26+0.57186*M$4/2000,$R$2))*$N$2*0.85</f>
        <v>0</v>
      </c>
      <c r="N26" s="16">
        <f>MAX(0,$E$2-MAX(0.42814*$A26+0.57186*N$4/2000,$R$2))*$N$2*0.85</f>
        <v>0</v>
      </c>
      <c r="O26" s="16">
        <f>MAX(0,$E$2-MAX(0.42814*$A26+0.57186*O$4/2000,$R$2))*$N$2*0.85</f>
        <v>0</v>
      </c>
      <c r="P26" s="16">
        <f>MAX(0,$E$2-MAX(0.42814*$A26+0.57186*P$4/2000,$R$2))*$N$2*0.85</f>
        <v>0</v>
      </c>
      <c r="Q26" s="16">
        <f>MAX(0,$E$2-MAX(0.42814*$A26+0.57186*Q$4/2000,$R$2))*$N$2*0.85</f>
        <v>0</v>
      </c>
      <c r="R26" s="16">
        <f>MAX(0,$E$2-MAX(0.42814*$A26+0.57186*R$4/2000,$R$2))*$N$2*0.85</f>
        <v>0</v>
      </c>
      <c r="S26" s="17">
        <f t="shared" si="6"/>
        <v>0</v>
      </c>
      <c r="T26" s="17">
        <f t="shared" si="6"/>
        <v>0</v>
      </c>
    </row>
    <row r="27" spans="1:20" ht="16.5" customHeight="1" x14ac:dyDescent="0.25">
      <c r="A27" s="15">
        <f t="shared" si="4"/>
        <v>0.7200000000000002</v>
      </c>
      <c r="B27" s="16">
        <f>MAX(0,$E$2-MAX(0.42814*$A27+0.57186*B$4/2000,$R$2))*$N$2*0.85</f>
        <v>39.865843199999809</v>
      </c>
      <c r="C27" s="16">
        <f>MAX(0,$E$2-MAX(0.42814*$A27+0.57186*C$4/2000,$R$2))*$N$2*0.85</f>
        <v>35.19946559999979</v>
      </c>
      <c r="D27" s="16">
        <f>MAX(0,$E$2-MAX(0.42814*$A27+0.57186*D$4/2000,$R$2))*$N$2*0.85</f>
        <v>30.533087999999779</v>
      </c>
      <c r="E27" s="16">
        <f>MAX(0,$E$2-MAX(0.42814*$A27+0.57186*E$4/2000,$R$2))*$N$2*0.85</f>
        <v>25.866710399999764</v>
      </c>
      <c r="F27" s="16">
        <f>MAX(0,$E$2-MAX(0.42814*$A27+0.57186*F$4/2000,$R$2))*$N$2*0.85</f>
        <v>21.20033279999975</v>
      </c>
      <c r="G27" s="16">
        <f>MAX(0,$E$2-MAX(0.42814*$A27+0.57186*G$4/2000,$R$2))*$N$2*0.85</f>
        <v>16.533955199999824</v>
      </c>
      <c r="H27" s="16">
        <f>MAX(0,$E$2-MAX(0.42814*$A27+0.57186*H$4/2000,$R$2))*$N$2*0.85</f>
        <v>11.867577599999811</v>
      </c>
      <c r="I27" s="16">
        <f>MAX(0,$E$2-MAX(0.42814*$A27+0.57186*I$4/2000,$R$2))*$N$2*0.85</f>
        <v>7.2011999999997958</v>
      </c>
      <c r="J27" s="16">
        <f>MAX(0,$E$2-MAX(0.42814*$A27+0.57186*J$4/2000,$R$2))*$N$2*0.85</f>
        <v>2.534822399999781</v>
      </c>
      <c r="K27" s="16">
        <f>MAX(0,$E$2-MAX(0.42814*$A27+0.57186*K$4/2000,$R$2))*$N$2*0.85</f>
        <v>0</v>
      </c>
      <c r="L27" s="16">
        <f>MAX(0,$E$2-MAX(0.42814*$A27+0.57186*L$4/2000,$R$2))*$N$2*0.85</f>
        <v>0</v>
      </c>
      <c r="M27" s="16">
        <f>MAX(0,$E$2-MAX(0.42814*$A27+0.57186*M$4/2000,$R$2))*$N$2*0.85</f>
        <v>0</v>
      </c>
      <c r="N27" s="16">
        <f>MAX(0,$E$2-MAX(0.42814*$A27+0.57186*N$4/2000,$R$2))*$N$2*0.85</f>
        <v>0</v>
      </c>
      <c r="O27" s="16">
        <f>MAX(0,$E$2-MAX(0.42814*$A27+0.57186*O$4/2000,$R$2))*$N$2*0.85</f>
        <v>0</v>
      </c>
      <c r="P27" s="16">
        <f>MAX(0,$E$2-MAX(0.42814*$A27+0.57186*P$4/2000,$R$2))*$N$2*0.85</f>
        <v>0</v>
      </c>
      <c r="Q27" s="16">
        <f>MAX(0,$E$2-MAX(0.42814*$A27+0.57186*Q$4/2000,$R$2))*$N$2*0.85</f>
        <v>0</v>
      </c>
      <c r="R27" s="16">
        <f>MAX(0,$E$2-MAX(0.42814*$A27+0.57186*R$4/2000,$R$2))*$N$2*0.85</f>
        <v>0</v>
      </c>
      <c r="S27" s="17">
        <f t="shared" si="6"/>
        <v>0</v>
      </c>
      <c r="T27" s="17">
        <f t="shared" si="6"/>
        <v>0</v>
      </c>
    </row>
    <row r="28" spans="1:20" ht="16.5" customHeight="1" x14ac:dyDescent="0.25">
      <c r="A28" s="15">
        <f t="shared" si="4"/>
        <v>0.7300000000000002</v>
      </c>
      <c r="B28" s="16">
        <f>MAX(0,$E$2-MAX(0.42814*$A28+0.57186*B$4/2000,$R$2))*$N$2*0.85</f>
        <v>32.878598399999824</v>
      </c>
      <c r="C28" s="16">
        <f>MAX(0,$E$2-MAX(0.42814*$A28+0.57186*C$4/2000,$R$2))*$N$2*0.85</f>
        <v>28.212220799999809</v>
      </c>
      <c r="D28" s="16">
        <f>MAX(0,$E$2-MAX(0.42814*$A28+0.57186*D$4/2000,$R$2))*$N$2*0.85</f>
        <v>23.545843199999794</v>
      </c>
      <c r="E28" s="16">
        <f>MAX(0,$E$2-MAX(0.42814*$A28+0.57186*E$4/2000,$R$2))*$N$2*0.85</f>
        <v>18.879465599999779</v>
      </c>
      <c r="F28" s="16">
        <f>MAX(0,$E$2-MAX(0.42814*$A28+0.57186*F$4/2000,$R$2))*$N$2*0.85</f>
        <v>14.213087999999765</v>
      </c>
      <c r="G28" s="16">
        <f>MAX(0,$E$2-MAX(0.42814*$A28+0.57186*G$4/2000,$R$2))*$N$2*0.85</f>
        <v>9.5467103999998404</v>
      </c>
      <c r="H28" s="16">
        <f>MAX(0,$E$2-MAX(0.42814*$A28+0.57186*H$4/2000,$R$2))*$N$2*0.85</f>
        <v>4.8803327999998256</v>
      </c>
      <c r="I28" s="16">
        <f>MAX(0,$E$2-MAX(0.42814*$A28+0.57186*I$4/2000,$R$2))*$N$2*0.85</f>
        <v>0.21395519999981083</v>
      </c>
      <c r="J28" s="16">
        <f>MAX(0,$E$2-MAX(0.42814*$A28+0.57186*J$4/2000,$R$2))*$N$2*0.85</f>
        <v>0</v>
      </c>
      <c r="K28" s="16">
        <f>MAX(0,$E$2-MAX(0.42814*$A28+0.57186*K$4/2000,$R$2))*$N$2*0.85</f>
        <v>0</v>
      </c>
      <c r="L28" s="16">
        <f>MAX(0,$E$2-MAX(0.42814*$A28+0.57186*L$4/2000,$R$2))*$N$2*0.85</f>
        <v>0</v>
      </c>
      <c r="M28" s="16">
        <f>MAX(0,$E$2-MAX(0.42814*$A28+0.57186*M$4/2000,$R$2))*$N$2*0.85</f>
        <v>0</v>
      </c>
      <c r="N28" s="16">
        <f>MAX(0,$E$2-MAX(0.42814*$A28+0.57186*N$4/2000,$R$2))*$N$2*0.85</f>
        <v>0</v>
      </c>
      <c r="O28" s="16">
        <f>MAX(0,$E$2-MAX(0.42814*$A28+0.57186*O$4/2000,$R$2))*$N$2*0.85</f>
        <v>0</v>
      </c>
      <c r="P28" s="16">
        <f>MAX(0,$E$2-MAX(0.42814*$A28+0.57186*P$4/2000,$R$2))*$N$2*0.85</f>
        <v>0</v>
      </c>
      <c r="Q28" s="16">
        <f>MAX(0,$E$2-MAX(0.42814*$A28+0.57186*Q$4/2000,$R$2))*$N$2*0.85</f>
        <v>0</v>
      </c>
      <c r="R28" s="16">
        <f>MAX(0,$E$2-MAX(0.42814*$A28+0.57186*R$4/2000,$R$2))*$N$2*0.85</f>
        <v>0</v>
      </c>
      <c r="S28" s="17">
        <f t="shared" si="6"/>
        <v>0</v>
      </c>
      <c r="T28" s="17">
        <f t="shared" si="6"/>
        <v>0</v>
      </c>
    </row>
    <row r="29" spans="1:20" ht="16.5" customHeight="1" x14ac:dyDescent="0.25">
      <c r="A29" s="15">
        <f t="shared" si="4"/>
        <v>0.74000000000000021</v>
      </c>
      <c r="B29" s="16">
        <f>MAX(0,$E$2-MAX(0.42814*$A29+0.57186*B$4/2000,$R$2))*$N$2*0.85</f>
        <v>25.891353599999839</v>
      </c>
      <c r="C29" s="16">
        <f>MAX(0,$E$2-MAX(0.42814*$A29+0.57186*C$4/2000,$R$2))*$N$2*0.85</f>
        <v>21.224975999999824</v>
      </c>
      <c r="D29" s="16">
        <f>MAX(0,$E$2-MAX(0.42814*$A29+0.57186*D$4/2000,$R$2))*$N$2*0.85</f>
        <v>16.558598399999809</v>
      </c>
      <c r="E29" s="16">
        <f>MAX(0,$E$2-MAX(0.42814*$A29+0.57186*E$4/2000,$R$2))*$N$2*0.85</f>
        <v>11.892220799999794</v>
      </c>
      <c r="F29" s="16">
        <f>MAX(0,$E$2-MAX(0.42814*$A29+0.57186*F$4/2000,$R$2))*$N$2*0.85</f>
        <v>7.2258431999997796</v>
      </c>
      <c r="G29" s="16">
        <f>MAX(0,$E$2-MAX(0.42814*$A29+0.57186*G$4/2000,$R$2))*$N$2*0.85</f>
        <v>2.5594655999998555</v>
      </c>
      <c r="H29" s="16">
        <f>MAX(0,$E$2-MAX(0.42814*$A29+0.57186*H$4/2000,$R$2))*$N$2*0.85</f>
        <v>0</v>
      </c>
      <c r="I29" s="16">
        <f>MAX(0,$E$2-MAX(0.42814*$A29+0.57186*I$4/2000,$R$2))*$N$2*0.85</f>
        <v>0</v>
      </c>
      <c r="J29" s="16">
        <f>MAX(0,$E$2-MAX(0.42814*$A29+0.57186*J$4/2000,$R$2))*$N$2*0.85</f>
        <v>0</v>
      </c>
      <c r="K29" s="16">
        <f>MAX(0,$E$2-MAX(0.42814*$A29+0.57186*K$4/2000,$R$2))*$N$2*0.85</f>
        <v>0</v>
      </c>
      <c r="L29" s="16">
        <f>MAX(0,$E$2-MAX(0.42814*$A29+0.57186*L$4/2000,$R$2))*$N$2*0.85</f>
        <v>0</v>
      </c>
      <c r="M29" s="16">
        <f>MAX(0,$E$2-MAX(0.42814*$A29+0.57186*M$4/2000,$R$2))*$N$2*0.85</f>
        <v>0</v>
      </c>
      <c r="N29" s="16">
        <f>MAX(0,$E$2-MAX(0.42814*$A29+0.57186*N$4/2000,$R$2))*$N$2*0.85</f>
        <v>0</v>
      </c>
      <c r="O29" s="16">
        <f>MAX(0,$E$2-MAX(0.42814*$A29+0.57186*O$4/2000,$R$2))*$N$2*0.85</f>
        <v>0</v>
      </c>
      <c r="P29" s="16">
        <f>MAX(0,$E$2-MAX(0.42814*$A29+0.57186*P$4/2000,$R$2))*$N$2*0.85</f>
        <v>0</v>
      </c>
      <c r="Q29" s="16">
        <f>MAX(0,$E$2-MAX(0.42814*$A29+0.57186*Q$4/2000,$R$2))*$N$2*0.85</f>
        <v>0</v>
      </c>
      <c r="R29" s="16">
        <f>MAX(0,$E$2-MAX(0.42814*$A29+0.57186*R$4/2000,$R$2))*$N$2*0.85</f>
        <v>0</v>
      </c>
      <c r="S29" s="17">
        <f t="shared" si="6"/>
        <v>0</v>
      </c>
      <c r="T29" s="17">
        <f t="shared" si="6"/>
        <v>0</v>
      </c>
    </row>
    <row r="30" spans="1:20" ht="16.5" customHeight="1" x14ac:dyDescent="0.25">
      <c r="A30" s="15">
        <f t="shared" si="4"/>
        <v>0.75000000000000022</v>
      </c>
      <c r="B30" s="16">
        <f>MAX(0,$E$2-MAX(0.42814*$A30+0.57186*B$4/2000,$R$2))*$N$2*0.85</f>
        <v>18.904108799999854</v>
      </c>
      <c r="C30" s="16">
        <f>MAX(0,$E$2-MAX(0.42814*$A30+0.57186*C$4/2000,$R$2))*$N$2*0.85</f>
        <v>14.237731199999839</v>
      </c>
      <c r="D30" s="16">
        <f>MAX(0,$E$2-MAX(0.42814*$A30+0.57186*D$4/2000,$R$2))*$N$2*0.85</f>
        <v>9.5713535999998243</v>
      </c>
      <c r="E30" s="16">
        <f>MAX(0,$E$2-MAX(0.42814*$A30+0.57186*E$4/2000,$R$2))*$N$2*0.85</f>
        <v>4.9049759999998095</v>
      </c>
      <c r="F30" s="16">
        <f>MAX(0,$E$2-MAX(0.42814*$A30+0.57186*F$4/2000,$R$2))*$N$2*0.85</f>
        <v>0.23859839999979471</v>
      </c>
      <c r="G30" s="16">
        <f>MAX(0,$E$2-MAX(0.42814*$A30+0.57186*G$4/2000,$R$2))*$N$2*0.85</f>
        <v>0</v>
      </c>
      <c r="H30" s="16">
        <f>MAX(0,$E$2-MAX(0.42814*$A30+0.57186*H$4/2000,$R$2))*$N$2*0.85</f>
        <v>0</v>
      </c>
      <c r="I30" s="16">
        <f>MAX(0,$E$2-MAX(0.42814*$A30+0.57186*I$4/2000,$R$2))*$N$2*0.85</f>
        <v>0</v>
      </c>
      <c r="J30" s="16">
        <f>MAX(0,$E$2-MAX(0.42814*$A30+0.57186*J$4/2000,$R$2))*$N$2*0.85</f>
        <v>0</v>
      </c>
      <c r="K30" s="16">
        <f>MAX(0,$E$2-MAX(0.42814*$A30+0.57186*K$4/2000,$R$2))*$N$2*0.85</f>
        <v>0</v>
      </c>
      <c r="L30" s="16">
        <f>MAX(0,$E$2-MAX(0.42814*$A30+0.57186*L$4/2000,$R$2))*$N$2*0.85</f>
        <v>0</v>
      </c>
      <c r="M30" s="16">
        <f>MAX(0,$E$2-MAX(0.42814*$A30+0.57186*M$4/2000,$R$2))*$N$2*0.85</f>
        <v>0</v>
      </c>
      <c r="N30" s="16">
        <f>MAX(0,$E$2-MAX(0.42814*$A30+0.57186*N$4/2000,$R$2))*$N$2*0.85</f>
        <v>0</v>
      </c>
      <c r="O30" s="16">
        <f>MAX(0,$E$2-MAX(0.42814*$A30+0.57186*O$4/2000,$R$2))*$N$2*0.85</f>
        <v>0</v>
      </c>
      <c r="P30" s="16">
        <f>MAX(0,$E$2-MAX(0.42814*$A30+0.57186*P$4/2000,$R$2))*$N$2*0.85</f>
        <v>0</v>
      </c>
      <c r="Q30" s="16">
        <f>MAX(0,$E$2-MAX(0.42814*$A30+0.57186*Q$4/2000,$R$2))*$N$2*0.85</f>
        <v>0</v>
      </c>
      <c r="R30" s="16">
        <f>MAX(0,$E$2-MAX(0.42814*$A30+0.57186*R$4/2000,$R$2))*$N$2*0.85</f>
        <v>0</v>
      </c>
      <c r="S30" s="17">
        <f t="shared" si="6"/>
        <v>0</v>
      </c>
      <c r="T30" s="17">
        <f t="shared" si="6"/>
        <v>0</v>
      </c>
    </row>
    <row r="31" spans="1:20" ht="16.5" customHeight="1" x14ac:dyDescent="0.25">
      <c r="A31" s="15">
        <f t="shared" si="4"/>
        <v>0.76000000000000023</v>
      </c>
      <c r="B31" s="16">
        <f>MAX(0,$E$2-MAX(0.42814*$A31+0.57186*B$4/2000,$R$2))*$N$2*0.85</f>
        <v>11.916863999999778</v>
      </c>
      <c r="C31" s="16">
        <f>MAX(0,$E$2-MAX(0.42814*$A31+0.57186*C$4/2000,$R$2))*$N$2*0.85</f>
        <v>7.2504863999997635</v>
      </c>
      <c r="D31" s="16">
        <f>MAX(0,$E$2-MAX(0.42814*$A31+0.57186*D$4/2000,$R$2))*$N$2*0.85</f>
        <v>2.5841087999997487</v>
      </c>
      <c r="E31" s="16">
        <f>MAX(0,$E$2-MAX(0.42814*$A31+0.57186*E$4/2000,$R$2))*$N$2*0.85</f>
        <v>0</v>
      </c>
      <c r="F31" s="16">
        <f>MAX(0,$E$2-MAX(0.42814*$A31+0.57186*F$4/2000,$R$2))*$N$2*0.85</f>
        <v>0</v>
      </c>
      <c r="G31" s="16">
        <f>MAX(0,$E$2-MAX(0.42814*$A31+0.57186*G$4/2000,$R$2))*$N$2*0.85</f>
        <v>0</v>
      </c>
      <c r="H31" s="16">
        <f>MAX(0,$E$2-MAX(0.42814*$A31+0.57186*H$4/2000,$R$2))*$N$2*0.85</f>
        <v>0</v>
      </c>
      <c r="I31" s="16">
        <f>MAX(0,$E$2-MAX(0.42814*$A31+0.57186*I$4/2000,$R$2))*$N$2*0.85</f>
        <v>0</v>
      </c>
      <c r="J31" s="16">
        <f>MAX(0,$E$2-MAX(0.42814*$A31+0.57186*J$4/2000,$R$2))*$N$2*0.85</f>
        <v>0</v>
      </c>
      <c r="K31" s="16">
        <f>MAX(0,$E$2-MAX(0.42814*$A31+0.57186*K$4/2000,$R$2))*$N$2*0.85</f>
        <v>0</v>
      </c>
      <c r="L31" s="16">
        <f>MAX(0,$E$2-MAX(0.42814*$A31+0.57186*L$4/2000,$R$2))*$N$2*0.85</f>
        <v>0</v>
      </c>
      <c r="M31" s="16">
        <f>MAX(0,$E$2-MAX(0.42814*$A31+0.57186*M$4/2000,$R$2))*$N$2*0.85</f>
        <v>0</v>
      </c>
      <c r="N31" s="16">
        <f>MAX(0,$E$2-MAX(0.42814*$A31+0.57186*N$4/2000,$R$2))*$N$2*0.85</f>
        <v>0</v>
      </c>
      <c r="O31" s="16">
        <f>MAX(0,$E$2-MAX(0.42814*$A31+0.57186*O$4/2000,$R$2))*$N$2*0.85</f>
        <v>0</v>
      </c>
      <c r="P31" s="16">
        <f>MAX(0,$E$2-MAX(0.42814*$A31+0.57186*P$4/2000,$R$2))*$N$2*0.85</f>
        <v>0</v>
      </c>
      <c r="Q31" s="16">
        <f>MAX(0,$E$2-MAX(0.42814*$A31+0.57186*Q$4/2000,$R$2))*$N$2*0.85</f>
        <v>0</v>
      </c>
      <c r="R31" s="16">
        <f>MAX(0,$E$2-MAX(0.42814*$A31+0.57186*R$4/2000,$R$2))*$N$2*0.85</f>
        <v>0</v>
      </c>
      <c r="S31" s="17">
        <f t="shared" si="6"/>
        <v>0</v>
      </c>
      <c r="T31" s="17">
        <f t="shared" si="6"/>
        <v>0</v>
      </c>
    </row>
    <row r="32" spans="1:20" ht="16.5" customHeight="1" x14ac:dyDescent="0.25">
      <c r="A32" s="15">
        <f t="shared" si="4"/>
        <v>0.77000000000000024</v>
      </c>
      <c r="B32" s="16">
        <f>MAX(0,$E$2-MAX(0.42814*$A32+0.57186*B$4/2000,$R$2))*$N$2*0.85</f>
        <v>4.9296191999997934</v>
      </c>
      <c r="C32" s="16">
        <f>MAX(0,$E$2-MAX(0.42814*$A32+0.57186*C$4/2000,$R$2))*$N$2*0.85</f>
        <v>0.26324159999977859</v>
      </c>
      <c r="D32" s="16">
        <f>MAX(0,$E$2-MAX(0.42814*$A32+0.57186*D$4/2000,$R$2))*$N$2*0.85</f>
        <v>0</v>
      </c>
      <c r="E32" s="16">
        <f>MAX(0,$E$2-MAX(0.42814*$A32+0.57186*E$4/2000,$R$2))*$N$2*0.85</f>
        <v>0</v>
      </c>
      <c r="F32" s="16">
        <f>MAX(0,$E$2-MAX(0.42814*$A32+0.57186*F$4/2000,$R$2))*$N$2*0.85</f>
        <v>0</v>
      </c>
      <c r="G32" s="16">
        <f>MAX(0,$E$2-MAX(0.42814*$A32+0.57186*G$4/2000,$R$2))*$N$2*0.85</f>
        <v>0</v>
      </c>
      <c r="H32" s="16">
        <f>MAX(0,$E$2-MAX(0.42814*$A32+0.57186*H$4/2000,$R$2))*$N$2*0.85</f>
        <v>0</v>
      </c>
      <c r="I32" s="16">
        <f>MAX(0,$E$2-MAX(0.42814*$A32+0.57186*I$4/2000,$R$2))*$N$2*0.85</f>
        <v>0</v>
      </c>
      <c r="J32" s="16">
        <f>MAX(0,$E$2-MAX(0.42814*$A32+0.57186*J$4/2000,$R$2))*$N$2*0.85</f>
        <v>0</v>
      </c>
      <c r="K32" s="16">
        <f>MAX(0,$E$2-MAX(0.42814*$A32+0.57186*K$4/2000,$R$2))*$N$2*0.85</f>
        <v>0</v>
      </c>
      <c r="L32" s="16">
        <f>MAX(0,$E$2-MAX(0.42814*$A32+0.57186*L$4/2000,$R$2))*$N$2*0.85</f>
        <v>0</v>
      </c>
      <c r="M32" s="16">
        <f>MAX(0,$E$2-MAX(0.42814*$A32+0.57186*M$4/2000,$R$2))*$N$2*0.85</f>
        <v>0</v>
      </c>
      <c r="N32" s="16">
        <f>MAX(0,$E$2-MAX(0.42814*$A32+0.57186*N$4/2000,$R$2))*$N$2*0.85</f>
        <v>0</v>
      </c>
      <c r="O32" s="16">
        <f>MAX(0,$E$2-MAX(0.42814*$A32+0.57186*O$4/2000,$R$2))*$N$2*0.85</f>
        <v>0</v>
      </c>
      <c r="P32" s="16">
        <f>MAX(0,$E$2-MAX(0.42814*$A32+0.57186*P$4/2000,$R$2))*$N$2*0.85</f>
        <v>0</v>
      </c>
      <c r="Q32" s="16">
        <f>MAX(0,$E$2-MAX(0.42814*$A32+0.57186*Q$4/2000,$R$2))*$N$2*0.85</f>
        <v>0</v>
      </c>
      <c r="R32" s="16">
        <f>MAX(0,$E$2-MAX(0.42814*$A32+0.57186*R$4/2000,$R$2))*$N$2*0.85</f>
        <v>0</v>
      </c>
      <c r="S32" s="17">
        <f t="shared" si="6"/>
        <v>0</v>
      </c>
      <c r="T32" s="17">
        <f t="shared" si="6"/>
        <v>0</v>
      </c>
    </row>
    <row r="33" spans="1:20" ht="16.5" customHeight="1" x14ac:dyDescent="0.25">
      <c r="A33" s="15">
        <f t="shared" si="4"/>
        <v>0.78000000000000025</v>
      </c>
      <c r="B33" s="16">
        <f>MAX(0,$E$2-MAX(0.42814*$A33+0.57186*B$4/2000,$R$2))*$N$2*0.85</f>
        <v>0</v>
      </c>
      <c r="C33" s="16">
        <f>MAX(0,$E$2-MAX(0.42814*$A33+0.57186*C$4/2000,$R$2))*$N$2*0.85</f>
        <v>0</v>
      </c>
      <c r="D33" s="16">
        <f>MAX(0,$E$2-MAX(0.42814*$A33+0.57186*D$4/2000,$R$2))*$N$2*0.85</f>
        <v>0</v>
      </c>
      <c r="E33" s="16">
        <f>MAX(0,$E$2-MAX(0.42814*$A33+0.57186*E$4/2000,$R$2))*$N$2*0.85</f>
        <v>0</v>
      </c>
      <c r="F33" s="16">
        <f>MAX(0,$E$2-MAX(0.42814*$A33+0.57186*F$4/2000,$R$2))*$N$2*0.85</f>
        <v>0</v>
      </c>
      <c r="G33" s="16">
        <f>MAX(0,$E$2-MAX(0.42814*$A33+0.57186*G$4/2000,$R$2))*$N$2*0.85</f>
        <v>0</v>
      </c>
      <c r="H33" s="16">
        <f>MAX(0,$E$2-MAX(0.42814*$A33+0.57186*H$4/2000,$R$2))*$N$2*0.85</f>
        <v>0</v>
      </c>
      <c r="I33" s="16">
        <f>MAX(0,$E$2-MAX(0.42814*$A33+0.57186*I$4/2000,$R$2))*$N$2*0.85</f>
        <v>0</v>
      </c>
      <c r="J33" s="16">
        <f>MAX(0,$E$2-MAX(0.42814*$A33+0.57186*J$4/2000,$R$2))*$N$2*0.85</f>
        <v>0</v>
      </c>
      <c r="K33" s="16">
        <f>MAX(0,$E$2-MAX(0.42814*$A33+0.57186*K$4/2000,$R$2))*$N$2*0.85</f>
        <v>0</v>
      </c>
      <c r="L33" s="16">
        <f>MAX(0,$E$2-MAX(0.42814*$A33+0.57186*L$4/2000,$R$2))*$N$2*0.85</f>
        <v>0</v>
      </c>
      <c r="M33" s="16">
        <f>MAX(0,$E$2-MAX(0.42814*$A33+0.57186*M$4/2000,$R$2))*$N$2*0.85</f>
        <v>0</v>
      </c>
      <c r="N33" s="16">
        <f>MAX(0,$E$2-MAX(0.42814*$A33+0.57186*N$4/2000,$R$2))*$N$2*0.85</f>
        <v>0</v>
      </c>
      <c r="O33" s="16">
        <f>MAX(0,$E$2-MAX(0.42814*$A33+0.57186*O$4/2000,$R$2))*$N$2*0.85</f>
        <v>0</v>
      </c>
      <c r="P33" s="16">
        <f>MAX(0,$E$2-MAX(0.42814*$A33+0.57186*P$4/2000,$R$2))*$N$2*0.85</f>
        <v>0</v>
      </c>
      <c r="Q33" s="16">
        <f>MAX(0,$E$2-MAX(0.42814*$A33+0.57186*Q$4/2000,$R$2))*$N$2*0.85</f>
        <v>0</v>
      </c>
      <c r="R33" s="16">
        <f>MAX(0,$E$2-MAX(0.42814*$A33+0.57186*R$4/2000,$R$2))*$N$2*0.85</f>
        <v>0</v>
      </c>
      <c r="S33" s="17">
        <f t="shared" si="6"/>
        <v>0</v>
      </c>
      <c r="T33" s="17">
        <f t="shared" si="6"/>
        <v>0</v>
      </c>
    </row>
    <row r="34" spans="1:20" ht="10.5" customHeight="1" x14ac:dyDescent="0.25"/>
    <row r="35" spans="1:20" ht="31.5" customHeight="1" x14ac:dyDescent="0.25">
      <c r="A35" s="28" t="s">
        <v>7</v>
      </c>
      <c r="B35" s="28"/>
      <c r="C35" s="28"/>
      <c r="D35" s="28"/>
      <c r="E35" s="28"/>
      <c r="F35" s="28"/>
      <c r="G35" s="28"/>
      <c r="H35" s="28"/>
      <c r="I35" s="28"/>
      <c r="J35" s="28"/>
      <c r="K35" s="28"/>
      <c r="L35" s="28"/>
      <c r="M35" s="28"/>
      <c r="N35" s="28"/>
      <c r="O35" s="28"/>
      <c r="P35" s="28"/>
      <c r="Q35" s="28"/>
      <c r="R35" s="28"/>
      <c r="S35" s="28"/>
      <c r="T35" s="28"/>
    </row>
  </sheetData>
  <sheetProtection algorithmName="SHA-512" hashValue="sAOurR4D/B1Sc9AE1BsioTX7cr9Xzt8e+iO0phl6n4ChQDTUbH0xed01T1SI8d2jvoxciWq+jcv7Gl22tAhggg==" saltValue="+B7J7BnWZzILBS6R2//qIw==" spinCount="100000" sheet="1" objects="1" scenarios="1"/>
  <mergeCells count="7">
    <mergeCell ref="A35:T35"/>
    <mergeCell ref="D3:R3"/>
    <mergeCell ref="A1:R1"/>
    <mergeCell ref="O2:Q2"/>
    <mergeCell ref="K2:M2"/>
    <mergeCell ref="G2:H2"/>
    <mergeCell ref="A2:D2"/>
  </mergeCells>
  <printOptions horizontalCentered="1" verticalCentered="1"/>
  <pageMargins left="0.7" right="0.7" top="0.75" bottom="0.75" header="0.3" footer="0.3"/>
  <pageSetup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34"/>
  <sheetViews>
    <sheetView zoomScale="125" zoomScaleNormal="125" workbookViewId="0">
      <pane xSplit="1" ySplit="3" topLeftCell="B17" activePane="bottomRight" state="frozen"/>
      <selection pane="topRight" activeCell="B1" sqref="B1"/>
      <selection pane="bottomLeft" activeCell="A5" sqref="A5"/>
      <selection pane="bottomRight" activeCell="W22" sqref="W22"/>
    </sheetView>
  </sheetViews>
  <sheetFormatPr defaultColWidth="9.140625" defaultRowHeight="15" x14ac:dyDescent="0.25"/>
  <cols>
    <col min="1" max="1" width="16.42578125" style="26" customWidth="1"/>
    <col min="2" max="18" width="8.28515625" style="19" customWidth="1"/>
    <col min="19" max="20" width="8.7109375" style="19" hidden="1" customWidth="1"/>
    <col min="21" max="16384" width="9.140625" style="19"/>
  </cols>
  <sheetData>
    <row r="1" spans="1:20" ht="15.75" x14ac:dyDescent="0.25">
      <c r="A1" s="30" t="s">
        <v>6</v>
      </c>
      <c r="B1" s="31"/>
      <c r="C1" s="31"/>
      <c r="D1" s="31"/>
      <c r="E1" s="31"/>
      <c r="F1" s="31"/>
      <c r="G1" s="31"/>
      <c r="H1" s="31"/>
      <c r="I1" s="31"/>
      <c r="J1" s="31"/>
      <c r="K1" s="31"/>
      <c r="L1" s="31"/>
      <c r="M1" s="31"/>
      <c r="N1" s="31"/>
      <c r="O1" s="31"/>
      <c r="P1" s="31"/>
      <c r="Q1" s="31"/>
      <c r="R1" s="32"/>
      <c r="S1" s="4"/>
      <c r="T1" s="4"/>
    </row>
    <row r="2" spans="1:20" ht="15.75" x14ac:dyDescent="0.25">
      <c r="A2" s="20"/>
      <c r="B2" s="27"/>
      <c r="C2" s="27"/>
      <c r="D2" s="30" t="s">
        <v>3</v>
      </c>
      <c r="E2" s="31"/>
      <c r="F2" s="31"/>
      <c r="G2" s="31"/>
      <c r="H2" s="31"/>
      <c r="I2" s="31"/>
      <c r="J2" s="31"/>
      <c r="K2" s="31"/>
      <c r="L2" s="31"/>
      <c r="M2" s="31"/>
      <c r="N2" s="31"/>
      <c r="O2" s="31"/>
      <c r="P2" s="31"/>
      <c r="Q2" s="31"/>
      <c r="R2" s="32"/>
      <c r="S2" s="4"/>
      <c r="T2" s="4"/>
    </row>
    <row r="3" spans="1:20" ht="33" customHeight="1" x14ac:dyDescent="0.25">
      <c r="A3" s="12" t="s">
        <v>8</v>
      </c>
      <c r="B3" s="21">
        <v>120</v>
      </c>
      <c r="C3" s="21">
        <f>B3+10</f>
        <v>130</v>
      </c>
      <c r="D3" s="21">
        <f t="shared" ref="D3:R3" si="0">C3+10</f>
        <v>140</v>
      </c>
      <c r="E3" s="21">
        <f t="shared" si="0"/>
        <v>150</v>
      </c>
      <c r="F3" s="21">
        <f t="shared" si="0"/>
        <v>160</v>
      </c>
      <c r="G3" s="21">
        <f t="shared" si="0"/>
        <v>170</v>
      </c>
      <c r="H3" s="21">
        <f t="shared" si="0"/>
        <v>180</v>
      </c>
      <c r="I3" s="21">
        <f t="shared" si="0"/>
        <v>190</v>
      </c>
      <c r="J3" s="21">
        <f t="shared" si="0"/>
        <v>200</v>
      </c>
      <c r="K3" s="21">
        <f t="shared" si="0"/>
        <v>210</v>
      </c>
      <c r="L3" s="21">
        <f t="shared" si="0"/>
        <v>220</v>
      </c>
      <c r="M3" s="21">
        <f t="shared" si="0"/>
        <v>230</v>
      </c>
      <c r="N3" s="21">
        <f t="shared" si="0"/>
        <v>240</v>
      </c>
      <c r="O3" s="21">
        <f t="shared" si="0"/>
        <v>250</v>
      </c>
      <c r="P3" s="21">
        <f t="shared" si="0"/>
        <v>260</v>
      </c>
      <c r="Q3" s="21">
        <f t="shared" si="0"/>
        <v>270</v>
      </c>
      <c r="R3" s="21">
        <f t="shared" si="0"/>
        <v>280</v>
      </c>
      <c r="S3" s="22">
        <f t="shared" ref="S3:T3" si="1">R3+10</f>
        <v>290</v>
      </c>
      <c r="T3" s="22">
        <f t="shared" si="1"/>
        <v>300</v>
      </c>
    </row>
    <row r="4" spans="1:20" ht="16.5" customHeight="1" x14ac:dyDescent="0.25">
      <c r="A4" s="23">
        <v>0.5</v>
      </c>
      <c r="B4" s="24">
        <f>0.42159*$A4+0.57841*B$3/2000</f>
        <v>0.24549960000000001</v>
      </c>
      <c r="C4" s="24">
        <f>0.42159*$A4+0.57841*C$3/2000</f>
        <v>0.24839165000000002</v>
      </c>
      <c r="D4" s="24">
        <f t="shared" ref="D4:R19" si="2">0.42159*$A4+0.57841*D$3/2000</f>
        <v>0.2512837</v>
      </c>
      <c r="E4" s="24">
        <f t="shared" si="2"/>
        <v>0.25417575000000003</v>
      </c>
      <c r="F4" s="24">
        <f t="shared" si="2"/>
        <v>0.25706780000000001</v>
      </c>
      <c r="G4" s="24">
        <f t="shared" si="2"/>
        <v>0.25995984999999999</v>
      </c>
      <c r="H4" s="24">
        <f t="shared" si="2"/>
        <v>0.26285190000000003</v>
      </c>
      <c r="I4" s="24">
        <f t="shared" si="2"/>
        <v>0.26574395000000001</v>
      </c>
      <c r="J4" s="24">
        <f t="shared" si="2"/>
        <v>0.26863599999999999</v>
      </c>
      <c r="K4" s="24">
        <f t="shared" si="2"/>
        <v>0.27152805000000002</v>
      </c>
      <c r="L4" s="24">
        <f t="shared" si="2"/>
        <v>0.2744201</v>
      </c>
      <c r="M4" s="24">
        <f t="shared" si="2"/>
        <v>0.27731214999999998</v>
      </c>
      <c r="N4" s="24">
        <f t="shared" si="2"/>
        <v>0.28020420000000001</v>
      </c>
      <c r="O4" s="24">
        <f t="shared" si="2"/>
        <v>0.28309624999999999</v>
      </c>
      <c r="P4" s="24">
        <f t="shared" si="2"/>
        <v>0.28598829999999997</v>
      </c>
      <c r="Q4" s="24">
        <f t="shared" si="2"/>
        <v>0.28888035000000001</v>
      </c>
      <c r="R4" s="24">
        <f>0.42159*$A4+0.57841*R$3/2000</f>
        <v>0.29177240000000004</v>
      </c>
      <c r="S4" s="25">
        <f t="shared" ref="S4:T13" si="3">0.4233*$A4+0.5767*S$3/2000</f>
        <v>0.29527150000000002</v>
      </c>
      <c r="T4" s="25">
        <f t="shared" si="3"/>
        <v>0.298155</v>
      </c>
    </row>
    <row r="5" spans="1:20" ht="16.5" customHeight="1" x14ac:dyDescent="0.25">
      <c r="A5" s="23">
        <f>A4+0.01</f>
        <v>0.51</v>
      </c>
      <c r="B5" s="24">
        <f t="shared" ref="B5:Q32" si="4">0.42159*$A5+0.57841*B$3/2000</f>
        <v>0.24971550000000001</v>
      </c>
      <c r="C5" s="24">
        <f t="shared" si="4"/>
        <v>0.25260755000000001</v>
      </c>
      <c r="D5" s="24">
        <f t="shared" si="2"/>
        <v>0.25549959999999999</v>
      </c>
      <c r="E5" s="24">
        <f t="shared" si="2"/>
        <v>0.25839164999999997</v>
      </c>
      <c r="F5" s="24">
        <f t="shared" si="2"/>
        <v>0.26128370000000001</v>
      </c>
      <c r="G5" s="24">
        <f t="shared" si="2"/>
        <v>0.26417574999999999</v>
      </c>
      <c r="H5" s="24">
        <f t="shared" si="2"/>
        <v>0.26706780000000002</v>
      </c>
      <c r="I5" s="24">
        <f t="shared" si="2"/>
        <v>0.26995985</v>
      </c>
      <c r="J5" s="24">
        <f t="shared" si="2"/>
        <v>0.27285190000000004</v>
      </c>
      <c r="K5" s="24">
        <f t="shared" si="2"/>
        <v>0.27574395000000002</v>
      </c>
      <c r="L5" s="24">
        <f t="shared" si="2"/>
        <v>0.27863599999999999</v>
      </c>
      <c r="M5" s="24">
        <f t="shared" si="2"/>
        <v>0.28152805000000003</v>
      </c>
      <c r="N5" s="24">
        <f t="shared" si="2"/>
        <v>0.28442010000000001</v>
      </c>
      <c r="O5" s="24">
        <f t="shared" si="2"/>
        <v>0.28731214999999999</v>
      </c>
      <c r="P5" s="24">
        <f t="shared" si="2"/>
        <v>0.29020420000000002</v>
      </c>
      <c r="Q5" s="24">
        <f t="shared" si="2"/>
        <v>0.29309625</v>
      </c>
      <c r="R5" s="24">
        <f t="shared" si="2"/>
        <v>0.29598829999999998</v>
      </c>
      <c r="S5" s="25">
        <f t="shared" si="3"/>
        <v>0.29950450000000001</v>
      </c>
      <c r="T5" s="25">
        <f t="shared" si="3"/>
        <v>0.30238799999999999</v>
      </c>
    </row>
    <row r="6" spans="1:20" ht="16.5" customHeight="1" x14ac:dyDescent="0.25">
      <c r="A6" s="23">
        <f t="shared" ref="A6:A32" si="5">A5+0.01</f>
        <v>0.52</v>
      </c>
      <c r="B6" s="24">
        <f t="shared" si="4"/>
        <v>0.25393140000000003</v>
      </c>
      <c r="C6" s="24">
        <f t="shared" si="4"/>
        <v>0.25682345000000001</v>
      </c>
      <c r="D6" s="24">
        <f t="shared" si="2"/>
        <v>0.25971550000000004</v>
      </c>
      <c r="E6" s="24">
        <f t="shared" si="2"/>
        <v>0.26260755000000002</v>
      </c>
      <c r="F6" s="24">
        <f t="shared" si="2"/>
        <v>0.2654996</v>
      </c>
      <c r="G6" s="24">
        <f t="shared" si="2"/>
        <v>0.26839165000000004</v>
      </c>
      <c r="H6" s="24">
        <f t="shared" si="2"/>
        <v>0.27128370000000002</v>
      </c>
      <c r="I6" s="24">
        <f t="shared" si="2"/>
        <v>0.27417575000000005</v>
      </c>
      <c r="J6" s="24">
        <f t="shared" si="2"/>
        <v>0.27706780000000003</v>
      </c>
      <c r="K6" s="24">
        <f t="shared" si="2"/>
        <v>0.27995985000000001</v>
      </c>
      <c r="L6" s="24">
        <f t="shared" si="2"/>
        <v>0.28285190000000004</v>
      </c>
      <c r="M6" s="24">
        <f t="shared" si="2"/>
        <v>0.28574395000000002</v>
      </c>
      <c r="N6" s="24">
        <f t="shared" si="2"/>
        <v>0.288636</v>
      </c>
      <c r="O6" s="24">
        <f t="shared" si="2"/>
        <v>0.29152805000000004</v>
      </c>
      <c r="P6" s="24">
        <f t="shared" si="2"/>
        <v>0.29442010000000002</v>
      </c>
      <c r="Q6" s="24">
        <f t="shared" si="2"/>
        <v>0.29731215</v>
      </c>
      <c r="R6" s="24">
        <f t="shared" si="2"/>
        <v>0.30020420000000003</v>
      </c>
      <c r="S6" s="25">
        <f t="shared" si="3"/>
        <v>0.30373749999999999</v>
      </c>
      <c r="T6" s="25">
        <f t="shared" si="3"/>
        <v>0.30662100000000003</v>
      </c>
    </row>
    <row r="7" spans="1:20" ht="16.5" customHeight="1" x14ac:dyDescent="0.25">
      <c r="A7" s="23">
        <f t="shared" si="5"/>
        <v>0.53</v>
      </c>
      <c r="B7" s="24">
        <f>0.42814*$A7+0.57186*B$3/2000</f>
        <v>0.26122580000000001</v>
      </c>
      <c r="C7" s="24">
        <f>0.42814*$A7+0.57186*C$3/2000</f>
        <v>0.26408510000000002</v>
      </c>
      <c r="D7" s="24">
        <f>0.42814*$A7+0.57186*D$3/2000</f>
        <v>0.26694440000000003</v>
      </c>
      <c r="E7" s="24">
        <f>0.42814*$A7+0.57186*E$3/2000</f>
        <v>0.26980370000000004</v>
      </c>
      <c r="F7" s="24">
        <f>0.42814*$A7+0.57186*F$3/2000</f>
        <v>0.27266299999999999</v>
      </c>
      <c r="G7" s="24">
        <f>0.42814*$A7+0.57186*G$3/2000</f>
        <v>0.2755223</v>
      </c>
      <c r="H7" s="24">
        <f>0.42814*$A7+0.57186*H$3/2000</f>
        <v>0.27838160000000001</v>
      </c>
      <c r="I7" s="24">
        <f>0.42814*$A7+0.57186*I$3/2000</f>
        <v>0.28124090000000002</v>
      </c>
      <c r="J7" s="24">
        <f>0.42814*$A7+0.57186*J$3/2000</f>
        <v>0.28410020000000002</v>
      </c>
      <c r="K7" s="24">
        <f>0.42814*$A7+0.57186*K$3/2000</f>
        <v>0.28695950000000003</v>
      </c>
      <c r="L7" s="24">
        <f>0.42814*$A7+0.57186*L$3/2000</f>
        <v>0.28981880000000004</v>
      </c>
      <c r="M7" s="24">
        <f>0.42814*$A7+0.57186*M$3/2000</f>
        <v>0.2926781</v>
      </c>
      <c r="N7" s="24">
        <f>0.42814*$A7+0.57186*N$3/2000</f>
        <v>0.29553740000000001</v>
      </c>
      <c r="O7" s="24">
        <f>0.42814*$A7+0.57186*O$3/2000</f>
        <v>0.29839670000000001</v>
      </c>
      <c r="P7" s="24">
        <f>0.42814*$A7+0.57186*P$3/2000</f>
        <v>0.30125600000000002</v>
      </c>
      <c r="Q7" s="24">
        <f>0.42814*$A7+0.57186*Q$3/2000</f>
        <v>0.30411530000000003</v>
      </c>
      <c r="R7" s="24">
        <f>0.42814*$A7+0.57186*R$3/2000</f>
        <v>0.30697459999999999</v>
      </c>
      <c r="S7" s="25">
        <f t="shared" si="3"/>
        <v>0.30797050000000004</v>
      </c>
      <c r="T7" s="25">
        <f t="shared" si="3"/>
        <v>0.31085400000000002</v>
      </c>
    </row>
    <row r="8" spans="1:20" ht="16.5" customHeight="1" x14ac:dyDescent="0.25">
      <c r="A8" s="23">
        <f t="shared" si="5"/>
        <v>0.54</v>
      </c>
      <c r="B8" s="24">
        <f>0.42814*$A8+0.57186*B$3/2000</f>
        <v>0.26550720000000005</v>
      </c>
      <c r="C8" s="24">
        <f>0.42814*$A8+0.57186*C$3/2000</f>
        <v>0.26836650000000001</v>
      </c>
      <c r="D8" s="24">
        <f>0.42814*$A8+0.57186*D$3/2000</f>
        <v>0.27122580000000002</v>
      </c>
      <c r="E8" s="24">
        <f>0.42814*$A8+0.57186*E$3/2000</f>
        <v>0.27408510000000003</v>
      </c>
      <c r="F8" s="24">
        <f>0.42814*$A8+0.57186*F$3/2000</f>
        <v>0.27694440000000003</v>
      </c>
      <c r="G8" s="24">
        <f>0.42814*$A8+0.57186*G$3/2000</f>
        <v>0.27980370000000004</v>
      </c>
      <c r="H8" s="24">
        <f>0.42814*$A8+0.57186*H$3/2000</f>
        <v>0.28266300000000005</v>
      </c>
      <c r="I8" s="24">
        <f>0.42814*$A8+0.57186*I$3/2000</f>
        <v>0.28552230000000001</v>
      </c>
      <c r="J8" s="24">
        <f>0.42814*$A8+0.57186*J$3/2000</f>
        <v>0.28838160000000002</v>
      </c>
      <c r="K8" s="24">
        <f>0.42814*$A8+0.57186*K$3/2000</f>
        <v>0.29124090000000002</v>
      </c>
      <c r="L8" s="24">
        <f>0.42814*$A8+0.57186*L$3/2000</f>
        <v>0.29410020000000003</v>
      </c>
      <c r="M8" s="24">
        <f>0.42814*$A8+0.57186*M$3/2000</f>
        <v>0.29695950000000004</v>
      </c>
      <c r="N8" s="24">
        <f>0.42814*$A8+0.57186*N$3/2000</f>
        <v>0.29981880000000005</v>
      </c>
      <c r="O8" s="24">
        <f>0.42814*$A8+0.57186*O$3/2000</f>
        <v>0.30267810000000006</v>
      </c>
      <c r="P8" s="24">
        <f>0.42814*$A8+0.57186*P$3/2000</f>
        <v>0.30553740000000001</v>
      </c>
      <c r="Q8" s="24">
        <f>0.42814*$A8+0.57186*Q$3/2000</f>
        <v>0.30839670000000002</v>
      </c>
      <c r="R8" s="24">
        <f>0.42814*$A8+0.57186*R$3/2000</f>
        <v>0.31125600000000003</v>
      </c>
      <c r="S8" s="25">
        <f t="shared" si="3"/>
        <v>0.31220350000000002</v>
      </c>
      <c r="T8" s="25">
        <f t="shared" si="3"/>
        <v>0.31508700000000001</v>
      </c>
    </row>
    <row r="9" spans="1:20" ht="16.5" customHeight="1" x14ac:dyDescent="0.25">
      <c r="A9" s="23">
        <f t="shared" si="5"/>
        <v>0.55000000000000004</v>
      </c>
      <c r="B9" s="24">
        <f>0.42814*$A9+0.57186*B$3/2000</f>
        <v>0.26978860000000005</v>
      </c>
      <c r="C9" s="24">
        <f>0.42814*$A9+0.57186*C$3/2000</f>
        <v>0.2726479</v>
      </c>
      <c r="D9" s="24">
        <f>0.42814*$A9+0.57186*D$3/2000</f>
        <v>0.27550720000000001</v>
      </c>
      <c r="E9" s="24">
        <f>0.42814*$A9+0.57186*E$3/2000</f>
        <v>0.27836650000000002</v>
      </c>
      <c r="F9" s="24">
        <f>0.42814*$A9+0.57186*F$3/2000</f>
        <v>0.28122580000000003</v>
      </c>
      <c r="G9" s="24">
        <f>0.42814*$A9+0.57186*G$3/2000</f>
        <v>0.28408510000000003</v>
      </c>
      <c r="H9" s="24">
        <f>0.42814*$A9+0.57186*H$3/2000</f>
        <v>0.28694440000000004</v>
      </c>
      <c r="I9" s="24">
        <f>0.42814*$A9+0.57186*I$3/2000</f>
        <v>0.2898037</v>
      </c>
      <c r="J9" s="24">
        <f>0.42814*$A9+0.57186*J$3/2000</f>
        <v>0.29266300000000001</v>
      </c>
      <c r="K9" s="24">
        <f>0.42814*$A9+0.57186*K$3/2000</f>
        <v>0.29552230000000002</v>
      </c>
      <c r="L9" s="24">
        <f>0.42814*$A9+0.57186*L$3/2000</f>
        <v>0.29838160000000002</v>
      </c>
      <c r="M9" s="24">
        <f>0.42814*$A9+0.57186*M$3/2000</f>
        <v>0.30124090000000003</v>
      </c>
      <c r="N9" s="24">
        <f>0.42814*$A9+0.57186*N$3/2000</f>
        <v>0.30410020000000004</v>
      </c>
      <c r="O9" s="24">
        <f>0.42814*$A9+0.57186*O$3/2000</f>
        <v>0.30695950000000005</v>
      </c>
      <c r="P9" s="24">
        <f>0.42814*$A9+0.57186*P$3/2000</f>
        <v>0.30981880000000001</v>
      </c>
      <c r="Q9" s="24">
        <f>0.42814*$A9+0.57186*Q$3/2000</f>
        <v>0.31267810000000001</v>
      </c>
      <c r="R9" s="24">
        <f>0.42814*$A9+0.57186*R$3/2000</f>
        <v>0.31553740000000002</v>
      </c>
      <c r="S9" s="25">
        <f t="shared" si="3"/>
        <v>0.31643650000000001</v>
      </c>
      <c r="T9" s="25">
        <f t="shared" si="3"/>
        <v>0.31932000000000005</v>
      </c>
    </row>
    <row r="10" spans="1:20" ht="16.5" customHeight="1" x14ac:dyDescent="0.25">
      <c r="A10" s="23">
        <f t="shared" si="5"/>
        <v>0.56000000000000005</v>
      </c>
      <c r="B10" s="24">
        <f>0.42814*$A10+0.57186*B$3/2000</f>
        <v>0.27407000000000004</v>
      </c>
      <c r="C10" s="24">
        <f>0.42814*$A10+0.57186*C$3/2000</f>
        <v>0.27692930000000004</v>
      </c>
      <c r="D10" s="24">
        <f>0.42814*$A10+0.57186*D$3/2000</f>
        <v>0.27978860000000005</v>
      </c>
      <c r="E10" s="24">
        <f>0.42814*$A10+0.57186*E$3/2000</f>
        <v>0.28264790000000006</v>
      </c>
      <c r="F10" s="24">
        <f>0.42814*$A10+0.57186*F$3/2000</f>
        <v>0.28550720000000007</v>
      </c>
      <c r="G10" s="24">
        <f>0.42814*$A10+0.57186*G$3/2000</f>
        <v>0.28836650000000003</v>
      </c>
      <c r="H10" s="24">
        <f>0.42814*$A10+0.57186*H$3/2000</f>
        <v>0.29122580000000003</v>
      </c>
      <c r="I10" s="24">
        <f>0.42814*$A10+0.57186*I$3/2000</f>
        <v>0.29408510000000004</v>
      </c>
      <c r="J10" s="24">
        <f>0.42814*$A10+0.57186*J$3/2000</f>
        <v>0.29694440000000005</v>
      </c>
      <c r="K10" s="24">
        <f>0.42814*$A10+0.57186*K$3/2000</f>
        <v>0.29980370000000006</v>
      </c>
      <c r="L10" s="24">
        <f>0.42814*$A10+0.57186*L$3/2000</f>
        <v>0.30266300000000002</v>
      </c>
      <c r="M10" s="24">
        <f>0.42814*$A10+0.57186*M$3/2000</f>
        <v>0.30552230000000002</v>
      </c>
      <c r="N10" s="24">
        <f>0.42814*$A10+0.57186*N$3/2000</f>
        <v>0.30838160000000003</v>
      </c>
      <c r="O10" s="24">
        <f>0.42814*$A10+0.57186*O$3/2000</f>
        <v>0.31124090000000004</v>
      </c>
      <c r="P10" s="24">
        <f>0.42814*$A10+0.57186*P$3/2000</f>
        <v>0.31410020000000005</v>
      </c>
      <c r="Q10" s="24">
        <f>0.42814*$A10+0.57186*Q$3/2000</f>
        <v>0.31695950000000006</v>
      </c>
      <c r="R10" s="24">
        <f>0.42814*$A10+0.57186*R$3/2000</f>
        <v>0.31981880000000007</v>
      </c>
      <c r="S10" s="25">
        <f t="shared" si="3"/>
        <v>0.32066950000000005</v>
      </c>
      <c r="T10" s="25">
        <f t="shared" si="3"/>
        <v>0.32355300000000004</v>
      </c>
    </row>
    <row r="11" spans="1:20" ht="16.5" customHeight="1" x14ac:dyDescent="0.25">
      <c r="A11" s="23">
        <f t="shared" si="5"/>
        <v>0.57000000000000006</v>
      </c>
      <c r="B11" s="24">
        <f>0.42814*$A11+0.57186*B$3/2000</f>
        <v>0.27835140000000003</v>
      </c>
      <c r="C11" s="24">
        <f>0.42814*$A11+0.57186*C$3/2000</f>
        <v>0.28121070000000004</v>
      </c>
      <c r="D11" s="24">
        <f>0.42814*$A11+0.57186*D$3/2000</f>
        <v>0.28407000000000004</v>
      </c>
      <c r="E11" s="24">
        <f>0.42814*$A11+0.57186*E$3/2000</f>
        <v>0.28692930000000005</v>
      </c>
      <c r="F11" s="24">
        <f>0.42814*$A11+0.57186*F$3/2000</f>
        <v>0.28978860000000006</v>
      </c>
      <c r="G11" s="24">
        <f>0.42814*$A11+0.57186*G$3/2000</f>
        <v>0.29264790000000002</v>
      </c>
      <c r="H11" s="24">
        <f>0.42814*$A11+0.57186*H$3/2000</f>
        <v>0.29550720000000003</v>
      </c>
      <c r="I11" s="24">
        <f>0.42814*$A11+0.57186*I$3/2000</f>
        <v>0.29836650000000003</v>
      </c>
      <c r="J11" s="24">
        <f>0.42814*$A11+0.57186*J$3/2000</f>
        <v>0.30122580000000004</v>
      </c>
      <c r="K11" s="24">
        <f>0.42814*$A11+0.57186*K$3/2000</f>
        <v>0.30408510000000005</v>
      </c>
      <c r="L11" s="24">
        <f>0.42814*$A11+0.57186*L$3/2000</f>
        <v>0.30694440000000001</v>
      </c>
      <c r="M11" s="24">
        <f>0.42814*$A11+0.57186*M$3/2000</f>
        <v>0.30980370000000002</v>
      </c>
      <c r="N11" s="24">
        <f>0.42814*$A11+0.57186*N$3/2000</f>
        <v>0.31266300000000002</v>
      </c>
      <c r="O11" s="24">
        <f>0.42814*$A11+0.57186*O$3/2000</f>
        <v>0.31552230000000003</v>
      </c>
      <c r="P11" s="24">
        <f>0.42814*$A11+0.57186*P$3/2000</f>
        <v>0.31838160000000004</v>
      </c>
      <c r="Q11" s="24">
        <f>0.42814*$A11+0.57186*Q$3/2000</f>
        <v>0.32124090000000005</v>
      </c>
      <c r="R11" s="24">
        <f>0.42814*$A11+0.57186*R$3/2000</f>
        <v>0.32410020000000006</v>
      </c>
      <c r="S11" s="25">
        <f t="shared" si="3"/>
        <v>0.32490250000000004</v>
      </c>
      <c r="T11" s="25">
        <f t="shared" si="3"/>
        <v>0.32778600000000002</v>
      </c>
    </row>
    <row r="12" spans="1:20" ht="16.5" customHeight="1" x14ac:dyDescent="0.25">
      <c r="A12" s="23">
        <f t="shared" si="5"/>
        <v>0.58000000000000007</v>
      </c>
      <c r="B12" s="24">
        <f>0.42814*$A12+0.57186*B$3/2000</f>
        <v>0.28263280000000002</v>
      </c>
      <c r="C12" s="24">
        <f>0.42814*$A12+0.57186*C$3/2000</f>
        <v>0.28549210000000003</v>
      </c>
      <c r="D12" s="24">
        <f>0.42814*$A12+0.57186*D$3/2000</f>
        <v>0.28835140000000004</v>
      </c>
      <c r="E12" s="24">
        <f>0.42814*$A12+0.57186*E$3/2000</f>
        <v>0.29121070000000004</v>
      </c>
      <c r="F12" s="24">
        <f>0.42814*$A12+0.57186*F$3/2000</f>
        <v>0.29407000000000005</v>
      </c>
      <c r="G12" s="24">
        <f>0.42814*$A12+0.57186*G$3/2000</f>
        <v>0.29692930000000006</v>
      </c>
      <c r="H12" s="24">
        <f>0.42814*$A12+0.57186*H$3/2000</f>
        <v>0.29978860000000007</v>
      </c>
      <c r="I12" s="24">
        <f>0.42814*$A12+0.57186*I$3/2000</f>
        <v>0.30264790000000008</v>
      </c>
      <c r="J12" s="24">
        <f>0.42814*$A12+0.57186*J$3/2000</f>
        <v>0.30550720000000003</v>
      </c>
      <c r="K12" s="24">
        <f>0.42814*$A12+0.57186*K$3/2000</f>
        <v>0.30836650000000004</v>
      </c>
      <c r="L12" s="24">
        <f>0.42814*$A12+0.57186*L$3/2000</f>
        <v>0.31122580000000005</v>
      </c>
      <c r="M12" s="24">
        <f>0.42814*$A12+0.57186*M$3/2000</f>
        <v>0.31408510000000006</v>
      </c>
      <c r="N12" s="24">
        <f>0.42814*$A12+0.57186*N$3/2000</f>
        <v>0.31694440000000002</v>
      </c>
      <c r="O12" s="24">
        <f>0.42814*$A12+0.57186*O$3/2000</f>
        <v>0.31980370000000002</v>
      </c>
      <c r="P12" s="24">
        <f>0.42814*$A12+0.57186*P$3/2000</f>
        <v>0.32266300000000003</v>
      </c>
      <c r="Q12" s="24">
        <f>0.42814*$A12+0.57186*Q$3/2000</f>
        <v>0.32552230000000004</v>
      </c>
      <c r="R12" s="24">
        <f>0.42814*$A12+0.57186*R$3/2000</f>
        <v>0.32838160000000005</v>
      </c>
      <c r="S12" s="25">
        <f t="shared" si="3"/>
        <v>0.32913550000000003</v>
      </c>
      <c r="T12" s="25">
        <f t="shared" si="3"/>
        <v>0.33201900000000006</v>
      </c>
    </row>
    <row r="13" spans="1:20" ht="16.5" customHeight="1" x14ac:dyDescent="0.25">
      <c r="A13" s="23">
        <f t="shared" si="5"/>
        <v>0.59000000000000008</v>
      </c>
      <c r="B13" s="24">
        <f>0.42814*$A13+0.57186*B$3/2000</f>
        <v>0.28691420000000006</v>
      </c>
      <c r="C13" s="24">
        <f>0.42814*$A13+0.57186*C$3/2000</f>
        <v>0.28977350000000007</v>
      </c>
      <c r="D13" s="24">
        <f>0.42814*$A13+0.57186*D$3/2000</f>
        <v>0.29263280000000008</v>
      </c>
      <c r="E13" s="24">
        <f>0.42814*$A13+0.57186*E$3/2000</f>
        <v>0.29549210000000009</v>
      </c>
      <c r="F13" s="24">
        <f>0.42814*$A13+0.57186*F$3/2000</f>
        <v>0.29835140000000004</v>
      </c>
      <c r="G13" s="24">
        <f>0.42814*$A13+0.57186*G$3/2000</f>
        <v>0.30121070000000005</v>
      </c>
      <c r="H13" s="24">
        <f>0.42814*$A13+0.57186*H$3/2000</f>
        <v>0.30407000000000006</v>
      </c>
      <c r="I13" s="24">
        <f>0.42814*$A13+0.57186*I$3/2000</f>
        <v>0.30692930000000007</v>
      </c>
      <c r="J13" s="24">
        <f>0.42814*$A13+0.57186*J$3/2000</f>
        <v>0.30978860000000008</v>
      </c>
      <c r="K13" s="24">
        <f>0.42814*$A13+0.57186*K$3/2000</f>
        <v>0.31264790000000009</v>
      </c>
      <c r="L13" s="24">
        <f>0.42814*$A13+0.57186*L$3/2000</f>
        <v>0.3155072000000001</v>
      </c>
      <c r="M13" s="24">
        <f>0.42814*$A13+0.57186*M$3/2000</f>
        <v>0.31836650000000005</v>
      </c>
      <c r="N13" s="24">
        <f>0.42814*$A13+0.57186*N$3/2000</f>
        <v>0.32122580000000006</v>
      </c>
      <c r="O13" s="24">
        <f>0.42814*$A13+0.57186*O$3/2000</f>
        <v>0.32408510000000007</v>
      </c>
      <c r="P13" s="24">
        <f>0.42814*$A13+0.57186*P$3/2000</f>
        <v>0.32694440000000008</v>
      </c>
      <c r="Q13" s="24">
        <f>0.42814*$A13+0.57186*Q$3/2000</f>
        <v>0.32980370000000009</v>
      </c>
      <c r="R13" s="24">
        <f>0.42814*$A13+0.57186*R$3/2000</f>
        <v>0.33266300000000004</v>
      </c>
      <c r="S13" s="25">
        <f t="shared" si="3"/>
        <v>0.33336850000000007</v>
      </c>
      <c r="T13" s="25">
        <f t="shared" si="3"/>
        <v>0.33625200000000005</v>
      </c>
    </row>
    <row r="14" spans="1:20" ht="16.5" customHeight="1" x14ac:dyDescent="0.25">
      <c r="A14" s="23">
        <f t="shared" si="5"/>
        <v>0.60000000000000009</v>
      </c>
      <c r="B14" s="24">
        <f>0.42814*$A14+0.57186*B$3/2000</f>
        <v>0.29119560000000005</v>
      </c>
      <c r="C14" s="24">
        <f>0.42814*$A14+0.57186*C$3/2000</f>
        <v>0.29405490000000006</v>
      </c>
      <c r="D14" s="24">
        <f>0.42814*$A14+0.57186*D$3/2000</f>
        <v>0.29691420000000007</v>
      </c>
      <c r="E14" s="24">
        <f>0.42814*$A14+0.57186*E$3/2000</f>
        <v>0.29977350000000008</v>
      </c>
      <c r="F14" s="24">
        <f>0.42814*$A14+0.57186*F$3/2000</f>
        <v>0.30263280000000004</v>
      </c>
      <c r="G14" s="24">
        <f>0.42814*$A14+0.57186*G$3/2000</f>
        <v>0.30549210000000004</v>
      </c>
      <c r="H14" s="24">
        <f>0.42814*$A14+0.57186*H$3/2000</f>
        <v>0.30835140000000005</v>
      </c>
      <c r="I14" s="24">
        <f>0.42814*$A14+0.57186*I$3/2000</f>
        <v>0.31121070000000006</v>
      </c>
      <c r="J14" s="24">
        <f>0.42814*$A14+0.57186*J$3/2000</f>
        <v>0.31407000000000007</v>
      </c>
      <c r="K14" s="24">
        <f>0.42814*$A14+0.57186*K$3/2000</f>
        <v>0.31692930000000008</v>
      </c>
      <c r="L14" s="24">
        <f>0.42814*$A14+0.57186*L$3/2000</f>
        <v>0.31978860000000009</v>
      </c>
      <c r="M14" s="24">
        <f>0.42814*$A14+0.57186*M$3/2000</f>
        <v>0.32264790000000004</v>
      </c>
      <c r="N14" s="24">
        <f>0.42814*$A14+0.57186*N$3/2000</f>
        <v>0.32550720000000005</v>
      </c>
      <c r="O14" s="24">
        <f>0.42814*$A14+0.57186*O$3/2000</f>
        <v>0.32836650000000006</v>
      </c>
      <c r="P14" s="24">
        <f>0.42814*$A14+0.57186*P$3/2000</f>
        <v>0.33122580000000007</v>
      </c>
      <c r="Q14" s="24">
        <f>0.42814*$A14+0.57186*Q$3/2000</f>
        <v>0.33408510000000008</v>
      </c>
      <c r="R14" s="24">
        <f>0.42814*$A14+0.57186*R$3/2000</f>
        <v>0.33694440000000003</v>
      </c>
      <c r="S14" s="25">
        <f t="shared" ref="S14:T23" si="6">0.4233*$A14+0.5767*S$3/2000</f>
        <v>0.33760150000000005</v>
      </c>
      <c r="T14" s="25">
        <f t="shared" si="6"/>
        <v>0.34048500000000004</v>
      </c>
    </row>
    <row r="15" spans="1:20" ht="16.5" customHeight="1" x14ac:dyDescent="0.25">
      <c r="A15" s="23">
        <f t="shared" si="5"/>
        <v>0.6100000000000001</v>
      </c>
      <c r="B15" s="24">
        <f>0.42814*$A15+0.57186*B$3/2000</f>
        <v>0.29547700000000005</v>
      </c>
      <c r="C15" s="24">
        <f>0.42814*$A15+0.57186*C$3/2000</f>
        <v>0.29833630000000005</v>
      </c>
      <c r="D15" s="24">
        <f>0.42814*$A15+0.57186*D$3/2000</f>
        <v>0.30119560000000006</v>
      </c>
      <c r="E15" s="24">
        <f>0.42814*$A15+0.57186*E$3/2000</f>
        <v>0.30405490000000007</v>
      </c>
      <c r="F15" s="24">
        <f>0.42814*$A15+0.57186*F$3/2000</f>
        <v>0.30691420000000003</v>
      </c>
      <c r="G15" s="24">
        <f>0.42814*$A15+0.57186*G$3/2000</f>
        <v>0.30977350000000003</v>
      </c>
      <c r="H15" s="24">
        <f>0.42814*$A15+0.57186*H$3/2000</f>
        <v>0.31263280000000004</v>
      </c>
      <c r="I15" s="24">
        <f>0.42814*$A15+0.57186*I$3/2000</f>
        <v>0.31549210000000005</v>
      </c>
      <c r="J15" s="24">
        <f>0.42814*$A15+0.57186*J$3/2000</f>
        <v>0.31835140000000006</v>
      </c>
      <c r="K15" s="24">
        <f>0.42814*$A15+0.57186*K$3/2000</f>
        <v>0.32121070000000007</v>
      </c>
      <c r="L15" s="24">
        <f>0.42814*$A15+0.57186*L$3/2000</f>
        <v>0.32407000000000008</v>
      </c>
      <c r="M15" s="24">
        <f>0.42814*$A15+0.57186*M$3/2000</f>
        <v>0.32692930000000003</v>
      </c>
      <c r="N15" s="24">
        <f>0.42814*$A15+0.57186*N$3/2000</f>
        <v>0.32978860000000004</v>
      </c>
      <c r="O15" s="24">
        <f>0.42814*$A15+0.57186*O$3/2000</f>
        <v>0.33264790000000005</v>
      </c>
      <c r="P15" s="24">
        <f>0.42814*$A15+0.57186*P$3/2000</f>
        <v>0.33550720000000006</v>
      </c>
      <c r="Q15" s="24">
        <f>0.42814*$A15+0.57186*Q$3/2000</f>
        <v>0.33836650000000007</v>
      </c>
      <c r="R15" s="24">
        <f>0.42814*$A15+0.57186*R$3/2000</f>
        <v>0.34122580000000002</v>
      </c>
      <c r="S15" s="25">
        <f t="shared" si="6"/>
        <v>0.34183450000000004</v>
      </c>
      <c r="T15" s="25">
        <f t="shared" si="6"/>
        <v>0.34471800000000002</v>
      </c>
    </row>
    <row r="16" spans="1:20" ht="16.5" customHeight="1" x14ac:dyDescent="0.25">
      <c r="A16" s="23">
        <f t="shared" si="5"/>
        <v>0.62000000000000011</v>
      </c>
      <c r="B16" s="24">
        <f>0.42814*$A16+0.57186*B$3/2000</f>
        <v>0.29975840000000004</v>
      </c>
      <c r="C16" s="24">
        <f>0.42814*$A16+0.57186*C$3/2000</f>
        <v>0.30261770000000004</v>
      </c>
      <c r="D16" s="24">
        <f>0.42814*$A16+0.57186*D$3/2000</f>
        <v>0.30547700000000005</v>
      </c>
      <c r="E16" s="24">
        <f>0.42814*$A16+0.57186*E$3/2000</f>
        <v>0.30833630000000006</v>
      </c>
      <c r="F16" s="24">
        <f>0.42814*$A16+0.57186*F$3/2000</f>
        <v>0.31119560000000002</v>
      </c>
      <c r="G16" s="24">
        <f>0.42814*$A16+0.57186*G$3/2000</f>
        <v>0.31405490000000003</v>
      </c>
      <c r="H16" s="24">
        <f>0.42814*$A16+0.57186*H$3/2000</f>
        <v>0.31691420000000003</v>
      </c>
      <c r="I16" s="24">
        <f>0.42814*$A16+0.57186*I$3/2000</f>
        <v>0.31977350000000004</v>
      </c>
      <c r="J16" s="24">
        <f>0.42814*$A16+0.57186*J$3/2000</f>
        <v>0.32263280000000005</v>
      </c>
      <c r="K16" s="24">
        <f>0.42814*$A16+0.57186*K$3/2000</f>
        <v>0.32549210000000006</v>
      </c>
      <c r="L16" s="24">
        <f>0.42814*$A16+0.57186*L$3/2000</f>
        <v>0.32835140000000007</v>
      </c>
      <c r="M16" s="24">
        <f>0.42814*$A16+0.57186*M$3/2000</f>
        <v>0.33121070000000002</v>
      </c>
      <c r="N16" s="24">
        <f>0.42814*$A16+0.57186*N$3/2000</f>
        <v>0.33407000000000003</v>
      </c>
      <c r="O16" s="24">
        <f>0.42814*$A16+0.57186*O$3/2000</f>
        <v>0.33692930000000004</v>
      </c>
      <c r="P16" s="24">
        <f>0.42814*$A16+0.57186*P$3/2000</f>
        <v>0.33978860000000005</v>
      </c>
      <c r="Q16" s="24">
        <f>0.42814*$A16+0.57186*Q$3/2000</f>
        <v>0.34264790000000006</v>
      </c>
      <c r="R16" s="24">
        <f>0.42814*$A16+0.57186*R$3/2000</f>
        <v>0.34550720000000001</v>
      </c>
      <c r="S16" s="25">
        <f t="shared" si="6"/>
        <v>0.34606750000000008</v>
      </c>
      <c r="T16" s="25">
        <f t="shared" si="6"/>
        <v>0.34895100000000007</v>
      </c>
    </row>
    <row r="17" spans="1:20" ht="16.5" customHeight="1" x14ac:dyDescent="0.25">
      <c r="A17" s="23">
        <f t="shared" si="5"/>
        <v>0.63000000000000012</v>
      </c>
      <c r="B17" s="24">
        <f>0.42814*$A17+0.57186*B$3/2000</f>
        <v>0.30403980000000008</v>
      </c>
      <c r="C17" s="24">
        <f>0.42814*$A17+0.57186*C$3/2000</f>
        <v>0.30689910000000009</v>
      </c>
      <c r="D17" s="24">
        <f>0.42814*$A17+0.57186*D$3/2000</f>
        <v>0.3097584000000001</v>
      </c>
      <c r="E17" s="24">
        <f>0.42814*$A17+0.57186*E$3/2000</f>
        <v>0.31261770000000011</v>
      </c>
      <c r="F17" s="24">
        <f>0.42814*$A17+0.57186*F$3/2000</f>
        <v>0.31547700000000012</v>
      </c>
      <c r="G17" s="24">
        <f>0.42814*$A17+0.57186*G$3/2000</f>
        <v>0.31833630000000007</v>
      </c>
      <c r="H17" s="24">
        <f>0.42814*$A17+0.57186*H$3/2000</f>
        <v>0.32119560000000008</v>
      </c>
      <c r="I17" s="24">
        <f>0.42814*$A17+0.57186*I$3/2000</f>
        <v>0.32405490000000009</v>
      </c>
      <c r="J17" s="24">
        <f>0.42814*$A17+0.57186*J$3/2000</f>
        <v>0.3269142000000001</v>
      </c>
      <c r="K17" s="24">
        <f>0.42814*$A17+0.57186*K$3/2000</f>
        <v>0.32977350000000011</v>
      </c>
      <c r="L17" s="24">
        <f>0.42814*$A17+0.57186*L$3/2000</f>
        <v>0.33263280000000006</v>
      </c>
      <c r="M17" s="24">
        <f>0.42814*$A17+0.57186*M$3/2000</f>
        <v>0.33549210000000007</v>
      </c>
      <c r="N17" s="24">
        <f>0.42814*$A17+0.57186*N$3/2000</f>
        <v>0.33835140000000008</v>
      </c>
      <c r="O17" s="24">
        <f>0.42814*$A17+0.57186*O$3/2000</f>
        <v>0.34121070000000009</v>
      </c>
      <c r="P17" s="24">
        <f>0.42814*$A17+0.57186*P$3/2000</f>
        <v>0.3440700000000001</v>
      </c>
      <c r="Q17" s="24">
        <f>0.42814*$A17+0.57186*Q$3/2000</f>
        <v>0.34692930000000011</v>
      </c>
      <c r="R17" s="24">
        <f>0.42814*$A17+0.57186*R$3/2000</f>
        <v>0.34978860000000012</v>
      </c>
      <c r="S17" s="25">
        <f t="shared" si="6"/>
        <v>0.35030050000000007</v>
      </c>
      <c r="T17" s="25">
        <f t="shared" si="6"/>
        <v>0.35318400000000005</v>
      </c>
    </row>
    <row r="18" spans="1:20" ht="16.5" customHeight="1" x14ac:dyDescent="0.25">
      <c r="A18" s="23">
        <f t="shared" si="5"/>
        <v>0.64000000000000012</v>
      </c>
      <c r="B18" s="24">
        <f>0.42814*$A18+0.57186*B$3/2000</f>
        <v>0.30832120000000007</v>
      </c>
      <c r="C18" s="24">
        <f>0.42814*$A18+0.57186*C$3/2000</f>
        <v>0.31118050000000008</v>
      </c>
      <c r="D18" s="24">
        <f>0.42814*$A18+0.57186*D$3/2000</f>
        <v>0.31403980000000009</v>
      </c>
      <c r="E18" s="24">
        <f>0.42814*$A18+0.57186*E$3/2000</f>
        <v>0.3168991000000001</v>
      </c>
      <c r="F18" s="24">
        <f>0.42814*$A18+0.57186*F$3/2000</f>
        <v>0.31975840000000011</v>
      </c>
      <c r="G18" s="24">
        <f>0.42814*$A18+0.57186*G$3/2000</f>
        <v>0.32261770000000006</v>
      </c>
      <c r="H18" s="24">
        <f>0.42814*$A18+0.57186*H$3/2000</f>
        <v>0.32547700000000007</v>
      </c>
      <c r="I18" s="24">
        <f>0.42814*$A18+0.57186*I$3/2000</f>
        <v>0.32833630000000008</v>
      </c>
      <c r="J18" s="24">
        <f>0.42814*$A18+0.57186*J$3/2000</f>
        <v>0.33119560000000009</v>
      </c>
      <c r="K18" s="24">
        <f>0.42814*$A18+0.57186*K$3/2000</f>
        <v>0.3340549000000001</v>
      </c>
      <c r="L18" s="24">
        <f>0.42814*$A18+0.57186*L$3/2000</f>
        <v>0.33691420000000005</v>
      </c>
      <c r="M18" s="24">
        <f>0.42814*$A18+0.57186*M$3/2000</f>
        <v>0.33977350000000006</v>
      </c>
      <c r="N18" s="24">
        <f>0.42814*$A18+0.57186*N$3/2000</f>
        <v>0.34263280000000007</v>
      </c>
      <c r="O18" s="24">
        <f>0.42814*$A18+0.57186*O$3/2000</f>
        <v>0.34549210000000008</v>
      </c>
      <c r="P18" s="24">
        <f>0.42814*$A18+0.57186*P$3/2000</f>
        <v>0.34835140000000009</v>
      </c>
      <c r="Q18" s="24">
        <f>0.42814*$A18+0.57186*Q$3/2000</f>
        <v>0.3512107000000001</v>
      </c>
      <c r="R18" s="24">
        <f>0.42814*$A18+0.57186*R$3/2000</f>
        <v>0.35407000000000011</v>
      </c>
      <c r="S18" s="25">
        <f t="shared" si="6"/>
        <v>0.35453350000000006</v>
      </c>
      <c r="T18" s="25">
        <f t="shared" si="6"/>
        <v>0.35741700000000004</v>
      </c>
    </row>
    <row r="19" spans="1:20" ht="16.5" customHeight="1" x14ac:dyDescent="0.25">
      <c r="A19" s="23">
        <f t="shared" si="5"/>
        <v>0.65000000000000013</v>
      </c>
      <c r="B19" s="24">
        <f>0.42814*$A19+0.57186*B$3/2000</f>
        <v>0.31260260000000006</v>
      </c>
      <c r="C19" s="24">
        <f>0.42814*$A19+0.57186*C$3/2000</f>
        <v>0.31546190000000007</v>
      </c>
      <c r="D19" s="24">
        <f>0.42814*$A19+0.57186*D$3/2000</f>
        <v>0.31832120000000008</v>
      </c>
      <c r="E19" s="24">
        <f>0.42814*$A19+0.57186*E$3/2000</f>
        <v>0.32118050000000009</v>
      </c>
      <c r="F19" s="24">
        <f>0.42814*$A19+0.57186*F$3/2000</f>
        <v>0.3240398000000001</v>
      </c>
      <c r="G19" s="24">
        <f>0.42814*$A19+0.57186*G$3/2000</f>
        <v>0.32689910000000005</v>
      </c>
      <c r="H19" s="24">
        <f>0.42814*$A19+0.57186*H$3/2000</f>
        <v>0.32975840000000006</v>
      </c>
      <c r="I19" s="24">
        <f>0.42814*$A19+0.57186*I$3/2000</f>
        <v>0.33261770000000007</v>
      </c>
      <c r="J19" s="24">
        <f>0.42814*$A19+0.57186*J$3/2000</f>
        <v>0.33547700000000008</v>
      </c>
      <c r="K19" s="24">
        <f>0.42814*$A19+0.57186*K$3/2000</f>
        <v>0.33833630000000009</v>
      </c>
      <c r="L19" s="24">
        <f>0.42814*$A19+0.57186*L$3/2000</f>
        <v>0.34119560000000004</v>
      </c>
      <c r="M19" s="24">
        <f>0.42814*$A19+0.57186*M$3/2000</f>
        <v>0.34405490000000005</v>
      </c>
      <c r="N19" s="24">
        <f>0.42814*$A19+0.57186*N$3/2000</f>
        <v>0.34691420000000006</v>
      </c>
      <c r="O19" s="24">
        <f>0.42814*$A19+0.57186*O$3/2000</f>
        <v>0.34977350000000007</v>
      </c>
      <c r="P19" s="24">
        <f>0.42814*$A19+0.57186*P$3/2000</f>
        <v>0.35263280000000008</v>
      </c>
      <c r="Q19" s="24">
        <f>0.42814*$A19+0.57186*Q$3/2000</f>
        <v>0.35549210000000009</v>
      </c>
      <c r="R19" s="24">
        <f>0.42814*$A19+0.57186*R$3/2000</f>
        <v>0.3583514000000001</v>
      </c>
      <c r="S19" s="25">
        <f t="shared" si="6"/>
        <v>0.3587665000000001</v>
      </c>
      <c r="T19" s="25">
        <f t="shared" si="6"/>
        <v>0.36165000000000008</v>
      </c>
    </row>
    <row r="20" spans="1:20" ht="16.5" customHeight="1" x14ac:dyDescent="0.25">
      <c r="A20" s="23">
        <f t="shared" si="5"/>
        <v>0.66000000000000014</v>
      </c>
      <c r="B20" s="24">
        <f>0.42814*$A20+0.57186*B$3/2000</f>
        <v>0.31688400000000005</v>
      </c>
      <c r="C20" s="24">
        <f>0.42814*$A20+0.57186*C$3/2000</f>
        <v>0.31974330000000006</v>
      </c>
      <c r="D20" s="24">
        <f>0.42814*$A20+0.57186*D$3/2000</f>
        <v>0.32260260000000007</v>
      </c>
      <c r="E20" s="24">
        <f>0.42814*$A20+0.57186*E$3/2000</f>
        <v>0.32546190000000008</v>
      </c>
      <c r="F20" s="24">
        <f>0.42814*$A20+0.57186*F$3/2000</f>
        <v>0.32832120000000009</v>
      </c>
      <c r="G20" s="24">
        <f>0.42814*$A20+0.57186*G$3/2000</f>
        <v>0.33118050000000004</v>
      </c>
      <c r="H20" s="24">
        <f>0.42814*$A20+0.57186*H$3/2000</f>
        <v>0.33403980000000005</v>
      </c>
      <c r="I20" s="24">
        <f>0.42814*$A20+0.57186*I$3/2000</f>
        <v>0.33689910000000006</v>
      </c>
      <c r="J20" s="24">
        <f>0.42814*$A20+0.57186*J$3/2000</f>
        <v>0.33975840000000007</v>
      </c>
      <c r="K20" s="24">
        <f>0.42814*$A20+0.57186*K$3/2000</f>
        <v>0.34261770000000008</v>
      </c>
      <c r="L20" s="24">
        <f>0.42814*$A20+0.57186*L$3/2000</f>
        <v>0.34547700000000003</v>
      </c>
      <c r="M20" s="24">
        <f>0.42814*$A20+0.57186*M$3/2000</f>
        <v>0.34833630000000004</v>
      </c>
      <c r="N20" s="24">
        <f>0.42814*$A20+0.57186*N$3/2000</f>
        <v>0.35119560000000005</v>
      </c>
      <c r="O20" s="24">
        <f>0.42814*$A20+0.57186*O$3/2000</f>
        <v>0.35405490000000006</v>
      </c>
      <c r="P20" s="24">
        <f>0.42814*$A20+0.57186*P$3/2000</f>
        <v>0.35691420000000007</v>
      </c>
      <c r="Q20" s="24">
        <f>0.42814*$A20+0.57186*Q$3/2000</f>
        <v>0.35977350000000008</v>
      </c>
      <c r="R20" s="24">
        <f>0.42814*$A20+0.57186*R$3/2000</f>
        <v>0.36263280000000009</v>
      </c>
      <c r="S20" s="25">
        <f t="shared" si="6"/>
        <v>0.36299950000000009</v>
      </c>
      <c r="T20" s="25">
        <f t="shared" si="6"/>
        <v>0.36588300000000007</v>
      </c>
    </row>
    <row r="21" spans="1:20" ht="16.5" customHeight="1" x14ac:dyDescent="0.25">
      <c r="A21" s="23">
        <f t="shared" si="5"/>
        <v>0.67000000000000015</v>
      </c>
      <c r="B21" s="24">
        <f>0.42814*$A21+0.57186*B$3/2000</f>
        <v>0.3211654000000001</v>
      </c>
      <c r="C21" s="24">
        <f>0.42814*$A21+0.57186*C$3/2000</f>
        <v>0.32402470000000011</v>
      </c>
      <c r="D21" s="24">
        <f>0.42814*$A21+0.57186*D$3/2000</f>
        <v>0.32688400000000012</v>
      </c>
      <c r="E21" s="24">
        <f>0.42814*$A21+0.57186*E$3/2000</f>
        <v>0.32974330000000013</v>
      </c>
      <c r="F21" s="24">
        <f>0.42814*$A21+0.57186*F$3/2000</f>
        <v>0.33260260000000008</v>
      </c>
      <c r="G21" s="24">
        <f>0.42814*$A21+0.57186*G$3/2000</f>
        <v>0.33546190000000009</v>
      </c>
      <c r="H21" s="24">
        <f>0.42814*$A21+0.57186*H$3/2000</f>
        <v>0.3383212000000001</v>
      </c>
      <c r="I21" s="24">
        <f>0.42814*$A21+0.57186*I$3/2000</f>
        <v>0.34118050000000011</v>
      </c>
      <c r="J21" s="24">
        <f>0.42814*$A21+0.57186*J$3/2000</f>
        <v>0.34403980000000012</v>
      </c>
      <c r="K21" s="24">
        <f>0.42814*$A21+0.57186*K$3/2000</f>
        <v>0.34689910000000013</v>
      </c>
      <c r="L21" s="24">
        <f>0.42814*$A21+0.57186*L$3/2000</f>
        <v>0.34975840000000014</v>
      </c>
      <c r="M21" s="24">
        <f>0.42814*$A21+0.57186*M$3/2000</f>
        <v>0.35261770000000009</v>
      </c>
      <c r="N21" s="24">
        <f>0.42814*$A21+0.57186*N$3/2000</f>
        <v>0.3554770000000001</v>
      </c>
      <c r="O21" s="24">
        <f>0.42814*$A21+0.57186*O$3/2000</f>
        <v>0.35833630000000011</v>
      </c>
      <c r="P21" s="24">
        <f>0.42814*$A21+0.57186*P$3/2000</f>
        <v>0.36119560000000012</v>
      </c>
      <c r="Q21" s="24">
        <f>0.42814*$A21+0.57186*Q$3/2000</f>
        <v>0.36405490000000013</v>
      </c>
      <c r="R21" s="24">
        <f>0.42814*$A21+0.57186*R$3/2000</f>
        <v>0.36691420000000008</v>
      </c>
      <c r="S21" s="25">
        <f t="shared" si="6"/>
        <v>0.36723250000000007</v>
      </c>
      <c r="T21" s="25">
        <f t="shared" si="6"/>
        <v>0.37011600000000006</v>
      </c>
    </row>
    <row r="22" spans="1:20" ht="16.5" customHeight="1" x14ac:dyDescent="0.25">
      <c r="A22" s="23">
        <f t="shared" si="5"/>
        <v>0.68000000000000016</v>
      </c>
      <c r="B22" s="24">
        <f>0.42814*$A22+0.57186*B$3/2000</f>
        <v>0.32544680000000009</v>
      </c>
      <c r="C22" s="24">
        <f>0.42814*$A22+0.57186*C$3/2000</f>
        <v>0.3283061000000001</v>
      </c>
      <c r="D22" s="24">
        <f>0.42814*$A22+0.57186*D$3/2000</f>
        <v>0.33116540000000011</v>
      </c>
      <c r="E22" s="24">
        <f>0.42814*$A22+0.57186*E$3/2000</f>
        <v>0.33402470000000012</v>
      </c>
      <c r="F22" s="24">
        <f>0.42814*$A22+0.57186*F$3/2000</f>
        <v>0.33688400000000007</v>
      </c>
      <c r="G22" s="24">
        <f>0.42814*$A22+0.57186*G$3/2000</f>
        <v>0.33974330000000008</v>
      </c>
      <c r="H22" s="24">
        <f>0.42814*$A22+0.57186*H$3/2000</f>
        <v>0.34260260000000009</v>
      </c>
      <c r="I22" s="24">
        <f>0.42814*$A22+0.57186*I$3/2000</f>
        <v>0.3454619000000001</v>
      </c>
      <c r="J22" s="24">
        <f>0.42814*$A22+0.57186*J$3/2000</f>
        <v>0.34832120000000011</v>
      </c>
      <c r="K22" s="24">
        <f>0.42814*$A22+0.57186*K$3/2000</f>
        <v>0.35118050000000012</v>
      </c>
      <c r="L22" s="24">
        <f>0.42814*$A22+0.57186*L$3/2000</f>
        <v>0.35403980000000013</v>
      </c>
      <c r="M22" s="24">
        <f>0.42814*$A22+0.57186*M$3/2000</f>
        <v>0.35689910000000008</v>
      </c>
      <c r="N22" s="24">
        <f>0.42814*$A22+0.57186*N$3/2000</f>
        <v>0.35975840000000009</v>
      </c>
      <c r="O22" s="24">
        <f>0.42814*$A22+0.57186*O$3/2000</f>
        <v>0.3626177000000001</v>
      </c>
      <c r="P22" s="24">
        <f>0.42814*$A22+0.57186*P$3/2000</f>
        <v>0.36547700000000011</v>
      </c>
      <c r="Q22" s="24">
        <f>0.42814*$A22+0.57186*Q$3/2000</f>
        <v>0.36833630000000012</v>
      </c>
      <c r="R22" s="24">
        <f>0.42814*$A22+0.57186*R$3/2000</f>
        <v>0.37119560000000007</v>
      </c>
      <c r="S22" s="25">
        <f t="shared" si="6"/>
        <v>0.37146550000000012</v>
      </c>
      <c r="T22" s="25">
        <f t="shared" si="6"/>
        <v>0.3743490000000001</v>
      </c>
    </row>
    <row r="23" spans="1:20" ht="16.5" customHeight="1" x14ac:dyDescent="0.25">
      <c r="A23" s="23">
        <f t="shared" si="5"/>
        <v>0.69000000000000017</v>
      </c>
      <c r="B23" s="24">
        <f>0.42814*$A23+0.57186*B$3/2000</f>
        <v>0.32972820000000008</v>
      </c>
      <c r="C23" s="24">
        <f>0.42814*$A23+0.57186*C$3/2000</f>
        <v>0.33258750000000009</v>
      </c>
      <c r="D23" s="24">
        <f>0.42814*$A23+0.57186*D$3/2000</f>
        <v>0.3354468000000001</v>
      </c>
      <c r="E23" s="24">
        <f>0.42814*$A23+0.57186*E$3/2000</f>
        <v>0.33830610000000011</v>
      </c>
      <c r="F23" s="24">
        <f>0.42814*$A23+0.57186*F$3/2000</f>
        <v>0.34116540000000006</v>
      </c>
      <c r="G23" s="24">
        <f>0.42814*$A23+0.57186*G$3/2000</f>
        <v>0.34402470000000007</v>
      </c>
      <c r="H23" s="24">
        <f>0.42814*$A23+0.57186*H$3/2000</f>
        <v>0.34688400000000008</v>
      </c>
      <c r="I23" s="24">
        <f>0.42814*$A23+0.57186*I$3/2000</f>
        <v>0.34974330000000009</v>
      </c>
      <c r="J23" s="24">
        <f>0.42814*$A23+0.57186*J$3/2000</f>
        <v>0.3526026000000001</v>
      </c>
      <c r="K23" s="24">
        <f>0.42814*$A23+0.57186*K$3/2000</f>
        <v>0.35546190000000011</v>
      </c>
      <c r="L23" s="24">
        <f>0.42814*$A23+0.57186*L$3/2000</f>
        <v>0.35832120000000012</v>
      </c>
      <c r="M23" s="24">
        <f>0.42814*$A23+0.57186*M$3/2000</f>
        <v>0.36118050000000007</v>
      </c>
      <c r="N23" s="24">
        <f>0.42814*$A23+0.57186*N$3/2000</f>
        <v>0.36403980000000008</v>
      </c>
      <c r="O23" s="24">
        <f>0.42814*$A23+0.57186*O$3/2000</f>
        <v>0.36689910000000009</v>
      </c>
      <c r="P23" s="24">
        <f>0.42814*$A23+0.57186*P$3/2000</f>
        <v>0.3697584000000001</v>
      </c>
      <c r="Q23" s="24">
        <f>0.42814*$A23+0.57186*Q$3/2000</f>
        <v>0.37261770000000011</v>
      </c>
      <c r="R23" s="24">
        <f>0.42814*$A23+0.57186*R$3/2000</f>
        <v>0.37547700000000006</v>
      </c>
      <c r="S23" s="25">
        <f t="shared" si="6"/>
        <v>0.3756985000000001</v>
      </c>
      <c r="T23" s="25">
        <f t="shared" si="6"/>
        <v>0.37858200000000009</v>
      </c>
    </row>
    <row r="24" spans="1:20" ht="16.5" customHeight="1" x14ac:dyDescent="0.25">
      <c r="A24" s="23">
        <f t="shared" si="5"/>
        <v>0.70000000000000018</v>
      </c>
      <c r="B24" s="24">
        <f>0.42814*$A24+0.57186*B$3/2000</f>
        <v>0.33400960000000007</v>
      </c>
      <c r="C24" s="24">
        <f>0.42814*$A24+0.57186*C$3/2000</f>
        <v>0.33686890000000008</v>
      </c>
      <c r="D24" s="24">
        <f>0.42814*$A24+0.57186*D$3/2000</f>
        <v>0.33972820000000009</v>
      </c>
      <c r="E24" s="24">
        <f>0.42814*$A24+0.57186*E$3/2000</f>
        <v>0.3425875000000001</v>
      </c>
      <c r="F24" s="24">
        <f>0.42814*$A24+0.57186*F$3/2000</f>
        <v>0.34544680000000005</v>
      </c>
      <c r="G24" s="24">
        <f>0.42814*$A24+0.57186*G$3/2000</f>
        <v>0.34830610000000006</v>
      </c>
      <c r="H24" s="24">
        <f>0.42814*$A24+0.57186*H$3/2000</f>
        <v>0.35116540000000007</v>
      </c>
      <c r="I24" s="24">
        <f>0.42814*$A24+0.57186*I$3/2000</f>
        <v>0.35402470000000008</v>
      </c>
      <c r="J24" s="24">
        <f>0.42814*$A24+0.57186*J$3/2000</f>
        <v>0.35688400000000009</v>
      </c>
      <c r="K24" s="24">
        <f>0.42814*$A24+0.57186*K$3/2000</f>
        <v>0.3597433000000001</v>
      </c>
      <c r="L24" s="24">
        <f>0.42814*$A24+0.57186*L$3/2000</f>
        <v>0.36260260000000011</v>
      </c>
      <c r="M24" s="24">
        <f>0.42814*$A24+0.57186*M$3/2000</f>
        <v>0.36546190000000006</v>
      </c>
      <c r="N24" s="24">
        <f>0.42814*$A24+0.57186*N$3/2000</f>
        <v>0.36832120000000007</v>
      </c>
      <c r="O24" s="24">
        <f>0.42814*$A24+0.57186*O$3/2000</f>
        <v>0.37118050000000008</v>
      </c>
      <c r="P24" s="24">
        <f>0.42814*$A24+0.57186*P$3/2000</f>
        <v>0.37403980000000009</v>
      </c>
      <c r="Q24" s="24">
        <f>0.42814*$A24+0.57186*Q$3/2000</f>
        <v>0.3768991000000001</v>
      </c>
      <c r="R24" s="24">
        <f>0.42814*$A24+0.57186*R$3/2000</f>
        <v>0.37975840000000005</v>
      </c>
      <c r="S24" s="25">
        <f t="shared" ref="S24:T32" si="7">0.4233*$A24+0.5767*S$3/2000</f>
        <v>0.37993150000000009</v>
      </c>
      <c r="T24" s="25">
        <f t="shared" si="7"/>
        <v>0.38281500000000007</v>
      </c>
    </row>
    <row r="25" spans="1:20" ht="16.5" customHeight="1" x14ac:dyDescent="0.25">
      <c r="A25" s="23">
        <f t="shared" si="5"/>
        <v>0.71000000000000019</v>
      </c>
      <c r="B25" s="24">
        <f>0.42814*$A25+0.57186*B$3/2000</f>
        <v>0.33829100000000012</v>
      </c>
      <c r="C25" s="24">
        <f>0.42814*$A25+0.57186*C$3/2000</f>
        <v>0.34115030000000013</v>
      </c>
      <c r="D25" s="24">
        <f>0.42814*$A25+0.57186*D$3/2000</f>
        <v>0.34400960000000014</v>
      </c>
      <c r="E25" s="24">
        <f>0.42814*$A25+0.57186*E$3/2000</f>
        <v>0.34686890000000015</v>
      </c>
      <c r="F25" s="24">
        <f>0.42814*$A25+0.57186*F$3/2000</f>
        <v>0.34972820000000016</v>
      </c>
      <c r="G25" s="24">
        <f>0.42814*$A25+0.57186*G$3/2000</f>
        <v>0.35258750000000011</v>
      </c>
      <c r="H25" s="24">
        <f>0.42814*$A25+0.57186*H$3/2000</f>
        <v>0.35544680000000012</v>
      </c>
      <c r="I25" s="24">
        <f>0.42814*$A25+0.57186*I$3/2000</f>
        <v>0.35830610000000013</v>
      </c>
      <c r="J25" s="24">
        <f>0.42814*$A25+0.57186*J$3/2000</f>
        <v>0.36116540000000014</v>
      </c>
      <c r="K25" s="24">
        <f>0.42814*$A25+0.57186*K$3/2000</f>
        <v>0.36402470000000015</v>
      </c>
      <c r="L25" s="24">
        <f>0.42814*$A25+0.57186*L$3/2000</f>
        <v>0.3668840000000001</v>
      </c>
      <c r="M25" s="24">
        <f>0.42814*$A25+0.57186*M$3/2000</f>
        <v>0.36974330000000011</v>
      </c>
      <c r="N25" s="24">
        <f>0.42814*$A25+0.57186*N$3/2000</f>
        <v>0.37260260000000012</v>
      </c>
      <c r="O25" s="24">
        <f>0.42814*$A25+0.57186*O$3/2000</f>
        <v>0.37546190000000013</v>
      </c>
      <c r="P25" s="24">
        <f>0.42814*$A25+0.57186*P$3/2000</f>
        <v>0.37832120000000014</v>
      </c>
      <c r="Q25" s="24">
        <f>0.42814*$A25+0.57186*Q$3/2000</f>
        <v>0.38118050000000014</v>
      </c>
      <c r="R25" s="24">
        <f>0.42814*$A25+0.57186*R$3/2000</f>
        <v>0.38403980000000015</v>
      </c>
      <c r="S25" s="25">
        <f t="shared" si="7"/>
        <v>0.38416450000000008</v>
      </c>
      <c r="T25" s="25">
        <f t="shared" si="7"/>
        <v>0.38704800000000006</v>
      </c>
    </row>
    <row r="26" spans="1:20" ht="16.5" customHeight="1" x14ac:dyDescent="0.25">
      <c r="A26" s="23">
        <f t="shared" si="5"/>
        <v>0.7200000000000002</v>
      </c>
      <c r="B26" s="24">
        <f>0.42814*$A26+0.57186*B$3/2000</f>
        <v>0.34257240000000011</v>
      </c>
      <c r="C26" s="24">
        <f>0.42814*$A26+0.57186*C$3/2000</f>
        <v>0.34543170000000012</v>
      </c>
      <c r="D26" s="24">
        <f>0.42814*$A26+0.57186*D$3/2000</f>
        <v>0.34829100000000013</v>
      </c>
      <c r="E26" s="24">
        <f>0.42814*$A26+0.57186*E$3/2000</f>
        <v>0.35115030000000014</v>
      </c>
      <c r="F26" s="24">
        <f>0.42814*$A26+0.57186*F$3/2000</f>
        <v>0.35400960000000015</v>
      </c>
      <c r="G26" s="24">
        <f>0.42814*$A26+0.57186*G$3/2000</f>
        <v>0.3568689000000001</v>
      </c>
      <c r="H26" s="24">
        <f>0.42814*$A26+0.57186*H$3/2000</f>
        <v>0.35972820000000011</v>
      </c>
      <c r="I26" s="24">
        <f>0.42814*$A26+0.57186*I$3/2000</f>
        <v>0.36258750000000012</v>
      </c>
      <c r="J26" s="24">
        <f>0.42814*$A26+0.57186*J$3/2000</f>
        <v>0.36544680000000013</v>
      </c>
      <c r="K26" s="24">
        <f>0.42814*$A26+0.57186*K$3/2000</f>
        <v>0.36830610000000014</v>
      </c>
      <c r="L26" s="24">
        <f>0.42814*$A26+0.57186*L$3/2000</f>
        <v>0.37116540000000009</v>
      </c>
      <c r="M26" s="24">
        <f>0.42814*$A26+0.57186*M$3/2000</f>
        <v>0.3740247000000001</v>
      </c>
      <c r="N26" s="24">
        <f>0.42814*$A26+0.57186*N$3/2000</f>
        <v>0.37688400000000011</v>
      </c>
      <c r="O26" s="24">
        <f>0.42814*$A26+0.57186*O$3/2000</f>
        <v>0.37974330000000012</v>
      </c>
      <c r="P26" s="24">
        <f>0.42814*$A26+0.57186*P$3/2000</f>
        <v>0.38260260000000013</v>
      </c>
      <c r="Q26" s="24">
        <f>0.42814*$A26+0.57186*Q$3/2000</f>
        <v>0.38546190000000013</v>
      </c>
      <c r="R26" s="24">
        <f>0.42814*$A26+0.57186*R$3/2000</f>
        <v>0.38832120000000014</v>
      </c>
      <c r="S26" s="25">
        <f t="shared" si="7"/>
        <v>0.38839750000000012</v>
      </c>
      <c r="T26" s="25">
        <f t="shared" si="7"/>
        <v>0.3912810000000001</v>
      </c>
    </row>
    <row r="27" spans="1:20" ht="16.5" customHeight="1" x14ac:dyDescent="0.25">
      <c r="A27" s="23">
        <f t="shared" si="5"/>
        <v>0.7300000000000002</v>
      </c>
      <c r="B27" s="24">
        <f>0.42814*$A27+0.57186*B$3/2000</f>
        <v>0.3468538000000001</v>
      </c>
      <c r="C27" s="24">
        <f>0.42814*$A27+0.57186*C$3/2000</f>
        <v>0.34971310000000011</v>
      </c>
      <c r="D27" s="24">
        <f>0.42814*$A27+0.57186*D$3/2000</f>
        <v>0.35257240000000012</v>
      </c>
      <c r="E27" s="24">
        <f>0.42814*$A27+0.57186*E$3/2000</f>
        <v>0.35543170000000013</v>
      </c>
      <c r="F27" s="24">
        <f>0.42814*$A27+0.57186*F$3/2000</f>
        <v>0.35829100000000014</v>
      </c>
      <c r="G27" s="24">
        <f>0.42814*$A27+0.57186*G$3/2000</f>
        <v>0.36115030000000009</v>
      </c>
      <c r="H27" s="24">
        <f>0.42814*$A27+0.57186*H$3/2000</f>
        <v>0.3640096000000001</v>
      </c>
      <c r="I27" s="24">
        <f>0.42814*$A27+0.57186*I$3/2000</f>
        <v>0.36686890000000011</v>
      </c>
      <c r="J27" s="24">
        <f>0.42814*$A27+0.57186*J$3/2000</f>
        <v>0.36972820000000012</v>
      </c>
      <c r="K27" s="24">
        <f>0.42814*$A27+0.57186*K$3/2000</f>
        <v>0.37258750000000013</v>
      </c>
      <c r="L27" s="24">
        <f>0.42814*$A27+0.57186*L$3/2000</f>
        <v>0.37544680000000008</v>
      </c>
      <c r="M27" s="24">
        <f>0.42814*$A27+0.57186*M$3/2000</f>
        <v>0.37830610000000009</v>
      </c>
      <c r="N27" s="24">
        <f>0.42814*$A27+0.57186*N$3/2000</f>
        <v>0.3811654000000001</v>
      </c>
      <c r="O27" s="24">
        <f>0.42814*$A27+0.57186*O$3/2000</f>
        <v>0.38402470000000011</v>
      </c>
      <c r="P27" s="24">
        <f>0.42814*$A27+0.57186*P$3/2000</f>
        <v>0.38688400000000012</v>
      </c>
      <c r="Q27" s="24">
        <f>0.42814*$A27+0.57186*Q$3/2000</f>
        <v>0.38974330000000013</v>
      </c>
      <c r="R27" s="24">
        <f>0.42814*$A27+0.57186*R$3/2000</f>
        <v>0.39260260000000013</v>
      </c>
      <c r="S27" s="25">
        <f t="shared" si="7"/>
        <v>0.3926305000000001</v>
      </c>
      <c r="T27" s="25">
        <f t="shared" si="7"/>
        <v>0.39551400000000009</v>
      </c>
    </row>
    <row r="28" spans="1:20" ht="16.5" customHeight="1" x14ac:dyDescent="0.25">
      <c r="A28" s="23">
        <f t="shared" si="5"/>
        <v>0.74000000000000021</v>
      </c>
      <c r="B28" s="24">
        <f>0.42814*$A28+0.57186*B$3/2000</f>
        <v>0.35113520000000009</v>
      </c>
      <c r="C28" s="24">
        <f>0.42814*$A28+0.57186*C$3/2000</f>
        <v>0.3539945000000001</v>
      </c>
      <c r="D28" s="24">
        <f>0.42814*$A28+0.57186*D$3/2000</f>
        <v>0.35685380000000011</v>
      </c>
      <c r="E28" s="24">
        <f>0.42814*$A28+0.57186*E$3/2000</f>
        <v>0.35971310000000012</v>
      </c>
      <c r="F28" s="24">
        <f>0.42814*$A28+0.57186*F$3/2000</f>
        <v>0.36257240000000013</v>
      </c>
      <c r="G28" s="24">
        <f>0.42814*$A28+0.57186*G$3/2000</f>
        <v>0.36543170000000008</v>
      </c>
      <c r="H28" s="24">
        <f>0.42814*$A28+0.57186*H$3/2000</f>
        <v>0.36829100000000009</v>
      </c>
      <c r="I28" s="24">
        <f>0.42814*$A28+0.57186*I$3/2000</f>
        <v>0.3711503000000001</v>
      </c>
      <c r="J28" s="24">
        <f>0.42814*$A28+0.57186*J$3/2000</f>
        <v>0.37400960000000011</v>
      </c>
      <c r="K28" s="24">
        <f>0.42814*$A28+0.57186*K$3/2000</f>
        <v>0.37686890000000012</v>
      </c>
      <c r="L28" s="24">
        <f>0.42814*$A28+0.57186*L$3/2000</f>
        <v>0.37972820000000007</v>
      </c>
      <c r="M28" s="24">
        <f>0.42814*$A28+0.57186*M$3/2000</f>
        <v>0.38258750000000008</v>
      </c>
      <c r="N28" s="24">
        <f>0.42814*$A28+0.57186*N$3/2000</f>
        <v>0.38544680000000009</v>
      </c>
      <c r="O28" s="24">
        <f>0.42814*$A28+0.57186*O$3/2000</f>
        <v>0.3883061000000001</v>
      </c>
      <c r="P28" s="24">
        <f>0.42814*$A28+0.57186*P$3/2000</f>
        <v>0.39116540000000011</v>
      </c>
      <c r="Q28" s="24">
        <f>0.42814*$A28+0.57186*Q$3/2000</f>
        <v>0.39402470000000012</v>
      </c>
      <c r="R28" s="24">
        <f>0.42814*$A28+0.57186*R$3/2000</f>
        <v>0.39688400000000013</v>
      </c>
      <c r="S28" s="25">
        <f t="shared" si="7"/>
        <v>0.39686350000000009</v>
      </c>
      <c r="T28" s="25">
        <f t="shared" si="7"/>
        <v>0.39974700000000007</v>
      </c>
    </row>
    <row r="29" spans="1:20" ht="16.5" customHeight="1" x14ac:dyDescent="0.25">
      <c r="A29" s="23">
        <f t="shared" si="5"/>
        <v>0.75000000000000022</v>
      </c>
      <c r="B29" s="24">
        <f>0.42814*$A29+0.57186*B$3/2000</f>
        <v>0.35541660000000008</v>
      </c>
      <c r="C29" s="24">
        <f>0.42814*$A29+0.57186*C$3/2000</f>
        <v>0.35827590000000009</v>
      </c>
      <c r="D29" s="24">
        <f>0.42814*$A29+0.57186*D$3/2000</f>
        <v>0.3611352000000001</v>
      </c>
      <c r="E29" s="24">
        <f>0.42814*$A29+0.57186*E$3/2000</f>
        <v>0.36399450000000011</v>
      </c>
      <c r="F29" s="24">
        <f>0.42814*$A29+0.57186*F$3/2000</f>
        <v>0.36685380000000012</v>
      </c>
      <c r="G29" s="24">
        <f>0.42814*$A29+0.57186*G$3/2000</f>
        <v>0.36971310000000007</v>
      </c>
      <c r="H29" s="24">
        <f>0.42814*$A29+0.57186*H$3/2000</f>
        <v>0.37257240000000008</v>
      </c>
      <c r="I29" s="24">
        <f>0.42814*$A29+0.57186*I$3/2000</f>
        <v>0.37543170000000009</v>
      </c>
      <c r="J29" s="24">
        <f>0.42814*$A29+0.57186*J$3/2000</f>
        <v>0.3782910000000001</v>
      </c>
      <c r="K29" s="24">
        <f>0.42814*$A29+0.57186*K$3/2000</f>
        <v>0.38115030000000011</v>
      </c>
      <c r="L29" s="24">
        <f>0.42814*$A29+0.57186*L$3/2000</f>
        <v>0.38400960000000006</v>
      </c>
      <c r="M29" s="24">
        <f>0.42814*$A29+0.57186*M$3/2000</f>
        <v>0.38686890000000007</v>
      </c>
      <c r="N29" s="24">
        <f>0.42814*$A29+0.57186*N$3/2000</f>
        <v>0.38972820000000008</v>
      </c>
      <c r="O29" s="24">
        <f>0.42814*$A29+0.57186*O$3/2000</f>
        <v>0.39258750000000009</v>
      </c>
      <c r="P29" s="24">
        <f>0.42814*$A29+0.57186*P$3/2000</f>
        <v>0.3954468000000001</v>
      </c>
      <c r="Q29" s="24">
        <f>0.42814*$A29+0.57186*Q$3/2000</f>
        <v>0.39830610000000011</v>
      </c>
      <c r="R29" s="24">
        <f>0.42814*$A29+0.57186*R$3/2000</f>
        <v>0.40116540000000012</v>
      </c>
      <c r="S29" s="25">
        <f t="shared" si="7"/>
        <v>0.40109650000000013</v>
      </c>
      <c r="T29" s="25">
        <f t="shared" si="7"/>
        <v>0.40398000000000012</v>
      </c>
    </row>
    <row r="30" spans="1:20" ht="16.5" customHeight="1" x14ac:dyDescent="0.25">
      <c r="A30" s="23">
        <f t="shared" si="5"/>
        <v>0.76000000000000023</v>
      </c>
      <c r="B30" s="24">
        <f>0.42814*$A30+0.57186*B$3/2000</f>
        <v>0.35969800000000013</v>
      </c>
      <c r="C30" s="24">
        <f>0.42814*$A30+0.57186*C$3/2000</f>
        <v>0.36255730000000014</v>
      </c>
      <c r="D30" s="24">
        <f>0.42814*$A30+0.57186*D$3/2000</f>
        <v>0.36541660000000015</v>
      </c>
      <c r="E30" s="24">
        <f>0.42814*$A30+0.57186*E$3/2000</f>
        <v>0.36827590000000016</v>
      </c>
      <c r="F30" s="24">
        <f>0.42814*$A30+0.57186*F$3/2000</f>
        <v>0.37113520000000011</v>
      </c>
      <c r="G30" s="24">
        <f>0.42814*$A30+0.57186*G$3/2000</f>
        <v>0.37399450000000012</v>
      </c>
      <c r="H30" s="24">
        <f>0.42814*$A30+0.57186*H$3/2000</f>
        <v>0.37685380000000013</v>
      </c>
      <c r="I30" s="24">
        <f>0.42814*$A30+0.57186*I$3/2000</f>
        <v>0.37971310000000014</v>
      </c>
      <c r="J30" s="24">
        <f>0.42814*$A30+0.57186*J$3/2000</f>
        <v>0.38257240000000015</v>
      </c>
      <c r="K30" s="24">
        <f>0.42814*$A30+0.57186*K$3/2000</f>
        <v>0.38543170000000015</v>
      </c>
      <c r="L30" s="24">
        <f>0.42814*$A30+0.57186*L$3/2000</f>
        <v>0.38829100000000016</v>
      </c>
      <c r="M30" s="24">
        <f>0.42814*$A30+0.57186*M$3/2000</f>
        <v>0.39115030000000012</v>
      </c>
      <c r="N30" s="24">
        <f>0.42814*$A30+0.57186*N$3/2000</f>
        <v>0.39400960000000013</v>
      </c>
      <c r="O30" s="24">
        <f>0.42814*$A30+0.57186*O$3/2000</f>
        <v>0.39686890000000014</v>
      </c>
      <c r="P30" s="24">
        <f>0.42814*$A30+0.57186*P$3/2000</f>
        <v>0.39972820000000014</v>
      </c>
      <c r="Q30" s="24">
        <f>0.42814*$A30+0.57186*Q$3/2000</f>
        <v>0.40258750000000015</v>
      </c>
      <c r="R30" s="24">
        <f>0.42814*$A30+0.57186*R$3/2000</f>
        <v>0.40544680000000011</v>
      </c>
      <c r="S30" s="25">
        <f t="shared" si="7"/>
        <v>0.40532950000000012</v>
      </c>
      <c r="T30" s="25">
        <f t="shared" si="7"/>
        <v>0.4082130000000001</v>
      </c>
    </row>
    <row r="31" spans="1:20" ht="16.5" customHeight="1" x14ac:dyDescent="0.25">
      <c r="A31" s="23">
        <f t="shared" si="5"/>
        <v>0.77000000000000024</v>
      </c>
      <c r="B31" s="24">
        <f>0.42814*$A31+0.57186*B$3/2000</f>
        <v>0.36397940000000012</v>
      </c>
      <c r="C31" s="24">
        <f>0.42814*$A31+0.57186*C$3/2000</f>
        <v>0.36683870000000013</v>
      </c>
      <c r="D31" s="24">
        <f>0.42814*$A31+0.57186*D$3/2000</f>
        <v>0.36969800000000014</v>
      </c>
      <c r="E31" s="24">
        <f>0.42814*$A31+0.57186*E$3/2000</f>
        <v>0.37255730000000015</v>
      </c>
      <c r="F31" s="24">
        <f>0.42814*$A31+0.57186*F$3/2000</f>
        <v>0.3754166000000001</v>
      </c>
      <c r="G31" s="24">
        <f>0.42814*$A31+0.57186*G$3/2000</f>
        <v>0.37827590000000011</v>
      </c>
      <c r="H31" s="24">
        <f>0.42814*$A31+0.57186*H$3/2000</f>
        <v>0.38113520000000012</v>
      </c>
      <c r="I31" s="24">
        <f>0.42814*$A31+0.57186*I$3/2000</f>
        <v>0.38399450000000013</v>
      </c>
      <c r="J31" s="24">
        <f>0.42814*$A31+0.57186*J$3/2000</f>
        <v>0.38685380000000014</v>
      </c>
      <c r="K31" s="24">
        <f>0.42814*$A31+0.57186*K$3/2000</f>
        <v>0.38971310000000015</v>
      </c>
      <c r="L31" s="24">
        <f>0.42814*$A31+0.57186*L$3/2000</f>
        <v>0.39257240000000015</v>
      </c>
      <c r="M31" s="24">
        <f>0.42814*$A31+0.57186*M$3/2000</f>
        <v>0.39543170000000011</v>
      </c>
      <c r="N31" s="24">
        <f>0.42814*$A31+0.57186*N$3/2000</f>
        <v>0.39829100000000012</v>
      </c>
      <c r="O31" s="24">
        <f>0.42814*$A31+0.57186*O$3/2000</f>
        <v>0.40115030000000013</v>
      </c>
      <c r="P31" s="24">
        <f>0.42814*$A31+0.57186*P$3/2000</f>
        <v>0.40400960000000014</v>
      </c>
      <c r="Q31" s="24">
        <f>0.42814*$A31+0.57186*Q$3/2000</f>
        <v>0.40686890000000014</v>
      </c>
      <c r="R31" s="24">
        <f>0.42814*$A31+0.57186*R$3/2000</f>
        <v>0.4097282000000001</v>
      </c>
      <c r="S31" s="25">
        <f t="shared" si="7"/>
        <v>0.40956250000000011</v>
      </c>
      <c r="T31" s="25">
        <f t="shared" si="7"/>
        <v>0.41244600000000009</v>
      </c>
    </row>
    <row r="32" spans="1:20" ht="16.5" customHeight="1" x14ac:dyDescent="0.25">
      <c r="A32" s="23">
        <f t="shared" si="5"/>
        <v>0.78000000000000025</v>
      </c>
      <c r="B32" s="24">
        <f>0.42814*$A32+0.57186*B$3/2000</f>
        <v>0.36826080000000011</v>
      </c>
      <c r="C32" s="24">
        <f>0.42814*$A32+0.57186*C$3/2000</f>
        <v>0.37112010000000012</v>
      </c>
      <c r="D32" s="24">
        <f>0.42814*$A32+0.57186*D$3/2000</f>
        <v>0.37397940000000013</v>
      </c>
      <c r="E32" s="24">
        <f>0.42814*$A32+0.57186*E$3/2000</f>
        <v>0.37683870000000014</v>
      </c>
      <c r="F32" s="24">
        <f>0.42814*$A32+0.57186*F$3/2000</f>
        <v>0.37969800000000009</v>
      </c>
      <c r="G32" s="24">
        <f>0.42814*$A32+0.57186*G$3/2000</f>
        <v>0.3825573000000001</v>
      </c>
      <c r="H32" s="24">
        <f>0.42814*$A32+0.57186*H$3/2000</f>
        <v>0.38541660000000011</v>
      </c>
      <c r="I32" s="24">
        <f>0.42814*$A32+0.57186*I$3/2000</f>
        <v>0.38827590000000012</v>
      </c>
      <c r="J32" s="24">
        <f>0.42814*$A32+0.57186*J$3/2000</f>
        <v>0.39113520000000013</v>
      </c>
      <c r="K32" s="24">
        <f>0.42814*$A32+0.57186*K$3/2000</f>
        <v>0.39399450000000014</v>
      </c>
      <c r="L32" s="24">
        <f>0.42814*$A32+0.57186*L$3/2000</f>
        <v>0.39685380000000015</v>
      </c>
      <c r="M32" s="24">
        <f>0.42814*$A32+0.57186*M$3/2000</f>
        <v>0.3997131000000001</v>
      </c>
      <c r="N32" s="24">
        <f>0.42814*$A32+0.57186*N$3/2000</f>
        <v>0.40257240000000011</v>
      </c>
      <c r="O32" s="24">
        <f>0.42814*$A32+0.57186*O$3/2000</f>
        <v>0.40543170000000012</v>
      </c>
      <c r="P32" s="24">
        <f>0.42814*$A32+0.57186*P$3/2000</f>
        <v>0.40829100000000013</v>
      </c>
      <c r="Q32" s="24">
        <f>0.42814*$A32+0.57186*Q$3/2000</f>
        <v>0.41115030000000014</v>
      </c>
      <c r="R32" s="24">
        <f>0.42814*$A32+0.57186*R$3/2000</f>
        <v>0.41400960000000009</v>
      </c>
      <c r="S32" s="25">
        <f t="shared" si="7"/>
        <v>0.41379550000000015</v>
      </c>
      <c r="T32" s="25">
        <f t="shared" si="7"/>
        <v>0.41667900000000013</v>
      </c>
    </row>
    <row r="33" spans="1:20" ht="13.5" customHeight="1" x14ac:dyDescent="0.25"/>
    <row r="34" spans="1:20" ht="38.25" customHeight="1" x14ac:dyDescent="0.25">
      <c r="A34" s="28" t="s">
        <v>9</v>
      </c>
      <c r="B34" s="28"/>
      <c r="C34" s="28"/>
      <c r="D34" s="28"/>
      <c r="E34" s="28"/>
      <c r="F34" s="28"/>
      <c r="G34" s="28"/>
      <c r="H34" s="28"/>
      <c r="I34" s="28"/>
      <c r="J34" s="28"/>
      <c r="K34" s="28"/>
      <c r="L34" s="28"/>
      <c r="M34" s="28"/>
      <c r="N34" s="28"/>
      <c r="O34" s="28"/>
      <c r="P34" s="28"/>
      <c r="Q34" s="28"/>
      <c r="R34" s="28"/>
      <c r="S34" s="28"/>
      <c r="T34" s="28"/>
    </row>
  </sheetData>
  <sheetProtection algorithmName="SHA-512" hashValue="2AGUUFCVEq41uJdJkUCQYaNswd2VYA+b9HK/8MLgV6tygTnltD6AjWo0zRPmSa4i3KEHL/Lg4mXZJRVHy+FK7Q==" saltValue="yas1CDTqy2a7DM0cKWVPGw==" spinCount="100000" sheet="1" objects="1" scenarios="1"/>
  <mergeCells count="3">
    <mergeCell ref="A34:T34"/>
    <mergeCell ref="A1:R1"/>
    <mergeCell ref="D2:R2"/>
  </mergeCells>
  <printOptions horizontalCentered="1" verticalCentered="1"/>
  <pageMargins left="0.7" right="0.7" top="0.75" bottom="0.75" header="0.3" footer="0.3"/>
  <pageSetup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PLC Payment Rate per Acre</vt:lpstr>
      <vt:lpstr>Seed Cotton MYA Price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Adams</dc:creator>
  <cp:lastModifiedBy>Jody Campiche</cp:lastModifiedBy>
  <cp:lastPrinted>2018-02-13T14:10:30Z</cp:lastPrinted>
  <dcterms:created xsi:type="dcterms:W3CDTF">2017-06-20T12:02:51Z</dcterms:created>
  <dcterms:modified xsi:type="dcterms:W3CDTF">2019-05-16T21:18:26Z</dcterms:modified>
</cp:coreProperties>
</file>