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CON\MHuffman\EconCentral Website\Website Spreadsheets\"/>
    </mc:Choice>
  </mc:AlternateContent>
  <xr:revisionPtr revIDLastSave="0" documentId="13_ncr:1_{AE529252-0F8A-4BC0-A307-86BDBA08D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" sheetId="27" r:id="rId1"/>
    <sheet name="Gin Info." sheetId="2" r:id="rId2"/>
    <sheet name="Planted" sheetId="3" r:id="rId3"/>
    <sheet name="Harvested" sheetId="28" r:id="rId4"/>
    <sheet name="Abandonment" sheetId="33" r:id="rId5"/>
    <sheet name="Yield Per Planted" sheetId="34" r:id="rId6"/>
    <sheet name="Yield Per Harvested" sheetId="35" r:id="rId7"/>
    <sheet name="Production" sheetId="32" r:id="rId8"/>
  </sheets>
  <definedNames>
    <definedName name="__123Graph_A" hidden="1">#REF!</definedName>
    <definedName name="__123Graph_APROD" hidden="1">#REF!</definedName>
    <definedName name="__123Graph_B" hidden="1">#REF!</definedName>
    <definedName name="__123Graph_BPROD" hidden="1">#REF!</definedName>
    <definedName name="tes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3" i="35" l="1"/>
  <c r="AX33" i="35"/>
  <c r="AV33" i="35"/>
  <c r="AU33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C33" i="35"/>
  <c r="B33" i="35"/>
  <c r="AY32" i="35"/>
  <c r="AX32" i="35"/>
  <c r="AV32" i="35"/>
  <c r="AU32" i="35"/>
  <c r="AT32" i="35"/>
  <c r="AS32" i="35"/>
  <c r="AR32" i="35"/>
  <c r="AQ32" i="35"/>
  <c r="AP32" i="35"/>
  <c r="AO32" i="35"/>
  <c r="AN32" i="35"/>
  <c r="AM32" i="35"/>
  <c r="AL32" i="35"/>
  <c r="AK32" i="35"/>
  <c r="AJ32" i="35"/>
  <c r="AI32" i="35"/>
  <c r="AH32" i="35"/>
  <c r="AG32" i="35"/>
  <c r="AF32" i="35"/>
  <c r="AE32" i="35"/>
  <c r="AD32" i="35"/>
  <c r="AC32" i="35"/>
  <c r="AB32" i="35"/>
  <c r="AA32" i="35"/>
  <c r="Z32" i="35"/>
  <c r="Y32" i="35"/>
  <c r="X32" i="35"/>
  <c r="W32" i="35"/>
  <c r="V32" i="35"/>
  <c r="U32" i="35"/>
  <c r="T32" i="35"/>
  <c r="S32" i="35"/>
  <c r="R32" i="35"/>
  <c r="Q32" i="35"/>
  <c r="P32" i="35"/>
  <c r="O32" i="35"/>
  <c r="N32" i="35"/>
  <c r="M32" i="35"/>
  <c r="L32" i="35"/>
  <c r="K32" i="35"/>
  <c r="J32" i="35"/>
  <c r="I32" i="35"/>
  <c r="H32" i="35"/>
  <c r="G32" i="35"/>
  <c r="F32" i="35"/>
  <c r="E32" i="35"/>
  <c r="D32" i="35"/>
  <c r="C32" i="35"/>
  <c r="B32" i="35"/>
  <c r="AY31" i="35"/>
  <c r="AX31" i="35"/>
  <c r="AW31" i="35"/>
  <c r="AV31" i="35"/>
  <c r="AU31" i="35"/>
  <c r="AT31" i="35"/>
  <c r="AS31" i="35"/>
  <c r="AR31" i="35"/>
  <c r="AQ31" i="35"/>
  <c r="AP31" i="35"/>
  <c r="AO31" i="35"/>
  <c r="AN31" i="35"/>
  <c r="AM31" i="35"/>
  <c r="AL31" i="35"/>
  <c r="AK31" i="35"/>
  <c r="AJ31" i="35"/>
  <c r="AI31" i="35"/>
  <c r="AH31" i="35"/>
  <c r="AG31" i="35"/>
  <c r="AF31" i="35"/>
  <c r="AE31" i="35"/>
  <c r="AD31" i="35"/>
  <c r="AC31" i="35"/>
  <c r="AB31" i="35"/>
  <c r="AA31" i="35"/>
  <c r="Z31" i="35"/>
  <c r="Y31" i="35"/>
  <c r="X31" i="35"/>
  <c r="W31" i="35"/>
  <c r="V31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B31" i="35"/>
  <c r="AY30" i="35"/>
  <c r="AX30" i="35"/>
  <c r="AW30" i="35"/>
  <c r="AV30" i="35"/>
  <c r="AU30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M30" i="35"/>
  <c r="L30" i="35"/>
  <c r="K30" i="35"/>
  <c r="J30" i="35"/>
  <c r="I30" i="35"/>
  <c r="H30" i="35"/>
  <c r="G30" i="35"/>
  <c r="F30" i="35"/>
  <c r="E30" i="35"/>
  <c r="D30" i="35"/>
  <c r="C30" i="35"/>
  <c r="B30" i="35"/>
  <c r="AY29" i="35"/>
  <c r="AX29" i="35"/>
  <c r="AW29" i="35"/>
  <c r="AV29" i="35"/>
  <c r="AU29" i="35"/>
  <c r="AT29" i="35"/>
  <c r="AS29" i="35"/>
  <c r="AR29" i="35"/>
  <c r="AQ29" i="35"/>
  <c r="AP29" i="35"/>
  <c r="AO29" i="35"/>
  <c r="AN29" i="35"/>
  <c r="AM29" i="35"/>
  <c r="AL29" i="35"/>
  <c r="AK29" i="35"/>
  <c r="AJ29" i="35"/>
  <c r="AI29" i="35"/>
  <c r="AH29" i="35"/>
  <c r="AG29" i="35"/>
  <c r="AF29" i="35"/>
  <c r="AE29" i="35"/>
  <c r="AD29" i="35"/>
  <c r="AC29" i="35"/>
  <c r="AB29" i="35"/>
  <c r="AA29" i="35"/>
  <c r="Z29" i="35"/>
  <c r="Y29" i="35"/>
  <c r="X29" i="35"/>
  <c r="W29" i="35"/>
  <c r="V29" i="35"/>
  <c r="U29" i="35"/>
  <c r="T29" i="35"/>
  <c r="S29" i="35"/>
  <c r="R29" i="35"/>
  <c r="Q29" i="35"/>
  <c r="P29" i="35"/>
  <c r="O29" i="35"/>
  <c r="N29" i="35"/>
  <c r="M29" i="35"/>
  <c r="L29" i="35"/>
  <c r="K29" i="35"/>
  <c r="J29" i="35"/>
  <c r="I29" i="35"/>
  <c r="H29" i="35"/>
  <c r="G29" i="35"/>
  <c r="F29" i="35"/>
  <c r="E29" i="35"/>
  <c r="D29" i="35"/>
  <c r="C29" i="35"/>
  <c r="B29" i="35"/>
  <c r="AY28" i="35"/>
  <c r="AX28" i="35"/>
  <c r="AW28" i="35"/>
  <c r="AV28" i="35"/>
  <c r="AU28" i="35"/>
  <c r="AT28" i="35"/>
  <c r="AS28" i="35"/>
  <c r="AR28" i="35"/>
  <c r="AQ28" i="35"/>
  <c r="AP28" i="35"/>
  <c r="AO28" i="35"/>
  <c r="AN28" i="35"/>
  <c r="AM28" i="35"/>
  <c r="AL28" i="35"/>
  <c r="AK28" i="35"/>
  <c r="AJ28" i="35"/>
  <c r="AI28" i="35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C28" i="35"/>
  <c r="B28" i="35"/>
  <c r="AY27" i="35"/>
  <c r="AX27" i="35"/>
  <c r="AW27" i="35"/>
  <c r="AV27" i="35"/>
  <c r="AU27" i="35"/>
  <c r="AT27" i="35"/>
  <c r="AS27" i="35"/>
  <c r="AR27" i="35"/>
  <c r="AQ27" i="35"/>
  <c r="AP27" i="35"/>
  <c r="AO27" i="35"/>
  <c r="AN27" i="35"/>
  <c r="AM27" i="35"/>
  <c r="AL27" i="35"/>
  <c r="AK27" i="35"/>
  <c r="AJ27" i="35"/>
  <c r="AI27" i="35"/>
  <c r="AH27" i="35"/>
  <c r="AG27" i="35"/>
  <c r="AF27" i="35"/>
  <c r="AE27" i="35"/>
  <c r="AD27" i="35"/>
  <c r="AC27" i="35"/>
  <c r="AB27" i="35"/>
  <c r="AA27" i="35"/>
  <c r="Z27" i="35"/>
  <c r="Y27" i="35"/>
  <c r="X27" i="35"/>
  <c r="W27" i="35"/>
  <c r="V27" i="35"/>
  <c r="U27" i="35"/>
  <c r="T27" i="35"/>
  <c r="S27" i="35"/>
  <c r="R27" i="35"/>
  <c r="Q27" i="35"/>
  <c r="P27" i="35"/>
  <c r="O27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B27" i="35"/>
  <c r="AY26" i="35"/>
  <c r="AX26" i="35"/>
  <c r="AV26" i="35"/>
  <c r="AU26" i="35"/>
  <c r="AT26" i="35"/>
  <c r="AS26" i="35"/>
  <c r="AR26" i="35"/>
  <c r="AQ26" i="35"/>
  <c r="AP26" i="35"/>
  <c r="AO26" i="35"/>
  <c r="AN26" i="35"/>
  <c r="AM26" i="35"/>
  <c r="AL26" i="35"/>
  <c r="AK26" i="35"/>
  <c r="AJ26" i="35"/>
  <c r="AI26" i="35"/>
  <c r="AH26" i="35"/>
  <c r="AG26" i="35"/>
  <c r="AF26" i="35"/>
  <c r="AE26" i="35"/>
  <c r="AD26" i="35"/>
  <c r="AC26" i="35"/>
  <c r="AB26" i="35"/>
  <c r="AA26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AY25" i="35"/>
  <c r="AX25" i="35"/>
  <c r="AW25" i="35"/>
  <c r="AV25" i="35"/>
  <c r="AU25" i="35"/>
  <c r="AT25" i="35"/>
  <c r="AS25" i="35"/>
  <c r="AR25" i="35"/>
  <c r="AQ25" i="35"/>
  <c r="AP25" i="35"/>
  <c r="AO25" i="35"/>
  <c r="AN25" i="35"/>
  <c r="AM25" i="35"/>
  <c r="AL25" i="35"/>
  <c r="AK25" i="35"/>
  <c r="AJ25" i="35"/>
  <c r="AI25" i="35"/>
  <c r="AH25" i="35"/>
  <c r="AG25" i="35"/>
  <c r="AF25" i="35"/>
  <c r="AE25" i="35"/>
  <c r="AD25" i="35"/>
  <c r="AC25" i="35"/>
  <c r="AB25" i="35"/>
  <c r="AA25" i="35"/>
  <c r="Z25" i="35"/>
  <c r="Y25" i="35"/>
  <c r="X25" i="35"/>
  <c r="W25" i="35"/>
  <c r="V25" i="35"/>
  <c r="U25" i="35"/>
  <c r="T25" i="35"/>
  <c r="S25" i="35"/>
  <c r="R25" i="35"/>
  <c r="Q25" i="35"/>
  <c r="P25" i="35"/>
  <c r="O25" i="35"/>
  <c r="N25" i="35"/>
  <c r="M25" i="35"/>
  <c r="L25" i="35"/>
  <c r="K25" i="35"/>
  <c r="J25" i="35"/>
  <c r="I25" i="35"/>
  <c r="H25" i="35"/>
  <c r="G25" i="35"/>
  <c r="F25" i="35"/>
  <c r="E25" i="35"/>
  <c r="D25" i="35"/>
  <c r="C25" i="35"/>
  <c r="B25" i="35"/>
  <c r="AY24" i="35"/>
  <c r="AX24" i="35"/>
  <c r="AW24" i="35"/>
  <c r="AV24" i="35"/>
  <c r="AU24" i="35"/>
  <c r="AT24" i="35"/>
  <c r="AS24" i="35"/>
  <c r="AR24" i="35"/>
  <c r="AQ24" i="35"/>
  <c r="AP24" i="35"/>
  <c r="AO24" i="35"/>
  <c r="AN24" i="35"/>
  <c r="AM24" i="35"/>
  <c r="AL24" i="35"/>
  <c r="AK24" i="35"/>
  <c r="AJ24" i="35"/>
  <c r="AI24" i="35"/>
  <c r="AH24" i="35"/>
  <c r="AG24" i="35"/>
  <c r="AF24" i="35"/>
  <c r="AE24" i="35"/>
  <c r="AD24" i="35"/>
  <c r="AC24" i="35"/>
  <c r="AB24" i="35"/>
  <c r="AA24" i="35"/>
  <c r="Z24" i="35"/>
  <c r="Y24" i="35"/>
  <c r="X24" i="35"/>
  <c r="W24" i="35"/>
  <c r="V24" i="35"/>
  <c r="U24" i="35"/>
  <c r="T24" i="35"/>
  <c r="S24" i="35"/>
  <c r="R24" i="35"/>
  <c r="Q24" i="35"/>
  <c r="P24" i="35"/>
  <c r="O24" i="35"/>
  <c r="N24" i="35"/>
  <c r="M24" i="35"/>
  <c r="L24" i="35"/>
  <c r="K24" i="35"/>
  <c r="J24" i="35"/>
  <c r="I24" i="35"/>
  <c r="H24" i="35"/>
  <c r="G24" i="35"/>
  <c r="F24" i="35"/>
  <c r="E24" i="35"/>
  <c r="D24" i="35"/>
  <c r="C24" i="35"/>
  <c r="B24" i="35"/>
  <c r="AY23" i="35"/>
  <c r="AX23" i="35"/>
  <c r="AW23" i="35"/>
  <c r="AV23" i="35"/>
  <c r="AU23" i="35"/>
  <c r="AT23" i="35"/>
  <c r="AS23" i="35"/>
  <c r="AR23" i="35"/>
  <c r="AQ23" i="35"/>
  <c r="AP23" i="35"/>
  <c r="AO23" i="35"/>
  <c r="AN23" i="35"/>
  <c r="AM23" i="35"/>
  <c r="AL23" i="35"/>
  <c r="AK23" i="35"/>
  <c r="AJ23" i="35"/>
  <c r="AI23" i="35"/>
  <c r="AH23" i="35"/>
  <c r="AG23" i="35"/>
  <c r="AF23" i="35"/>
  <c r="AE23" i="35"/>
  <c r="AD23" i="35"/>
  <c r="AC23" i="35"/>
  <c r="AB23" i="35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B23" i="35"/>
  <c r="AY22" i="35"/>
  <c r="AX22" i="35"/>
  <c r="AW22" i="35"/>
  <c r="AV22" i="35"/>
  <c r="AU22" i="35"/>
  <c r="AT22" i="35"/>
  <c r="AS22" i="35"/>
  <c r="AR22" i="35"/>
  <c r="AQ22" i="35"/>
  <c r="AP22" i="35"/>
  <c r="AO22" i="35"/>
  <c r="AN22" i="35"/>
  <c r="AM22" i="35"/>
  <c r="AL22" i="35"/>
  <c r="AK22" i="35"/>
  <c r="AJ22" i="35"/>
  <c r="AI22" i="35"/>
  <c r="AH22" i="35"/>
  <c r="AG22" i="35"/>
  <c r="AF22" i="35"/>
  <c r="AE22" i="35"/>
  <c r="AD22" i="35"/>
  <c r="AC22" i="35"/>
  <c r="AB22" i="35"/>
  <c r="AA22" i="35"/>
  <c r="Z22" i="35"/>
  <c r="Y22" i="35"/>
  <c r="X22" i="35"/>
  <c r="W22" i="35"/>
  <c r="V22" i="35"/>
  <c r="U22" i="35"/>
  <c r="T22" i="35"/>
  <c r="S22" i="35"/>
  <c r="R22" i="35"/>
  <c r="Q22" i="35"/>
  <c r="P22" i="35"/>
  <c r="O22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B22" i="35"/>
  <c r="AY21" i="35"/>
  <c r="AX21" i="35"/>
  <c r="AV21" i="35"/>
  <c r="AU21" i="35"/>
  <c r="AT21" i="35"/>
  <c r="AS21" i="35"/>
  <c r="AR21" i="35"/>
  <c r="AQ21" i="35"/>
  <c r="AP21" i="35"/>
  <c r="AO21" i="35"/>
  <c r="AN21" i="35"/>
  <c r="AM21" i="35"/>
  <c r="AL21" i="35"/>
  <c r="AK21" i="35"/>
  <c r="AJ21" i="35"/>
  <c r="AI21" i="35"/>
  <c r="AH21" i="35"/>
  <c r="AG21" i="35"/>
  <c r="AF21" i="35"/>
  <c r="AE21" i="35"/>
  <c r="AD21" i="35"/>
  <c r="AC21" i="35"/>
  <c r="AB21" i="35"/>
  <c r="AA21" i="35"/>
  <c r="Z21" i="35"/>
  <c r="Y21" i="35"/>
  <c r="X21" i="35"/>
  <c r="W21" i="35"/>
  <c r="V21" i="35"/>
  <c r="U21" i="35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B21" i="35"/>
  <c r="AY20" i="35"/>
  <c r="AX20" i="35"/>
  <c r="AW20" i="35"/>
  <c r="AV20" i="35"/>
  <c r="AU20" i="35"/>
  <c r="AT20" i="35"/>
  <c r="AS20" i="35"/>
  <c r="AR20" i="35"/>
  <c r="AQ20" i="35"/>
  <c r="AP20" i="35"/>
  <c r="AO20" i="35"/>
  <c r="AN20" i="35"/>
  <c r="AM20" i="35"/>
  <c r="AL20" i="35"/>
  <c r="AK20" i="35"/>
  <c r="AJ20" i="35"/>
  <c r="AI20" i="35"/>
  <c r="AH20" i="35"/>
  <c r="AG20" i="35"/>
  <c r="AF20" i="35"/>
  <c r="AE20" i="35"/>
  <c r="AD20" i="35"/>
  <c r="AC20" i="35"/>
  <c r="AB20" i="35"/>
  <c r="AA20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AY19" i="35"/>
  <c r="AX19" i="35"/>
  <c r="AW19" i="35"/>
  <c r="AV19" i="35"/>
  <c r="AU19" i="35"/>
  <c r="AT19" i="35"/>
  <c r="AS19" i="35"/>
  <c r="AR19" i="35"/>
  <c r="AQ19" i="35"/>
  <c r="AP19" i="35"/>
  <c r="AO19" i="35"/>
  <c r="AN19" i="35"/>
  <c r="AM19" i="35"/>
  <c r="AL19" i="35"/>
  <c r="AK19" i="35"/>
  <c r="AJ19" i="35"/>
  <c r="AI19" i="35"/>
  <c r="AH19" i="35"/>
  <c r="AG19" i="35"/>
  <c r="AF19" i="35"/>
  <c r="AE19" i="35"/>
  <c r="AD19" i="35"/>
  <c r="AC19" i="35"/>
  <c r="AB19" i="35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N19" i="35"/>
  <c r="M19" i="35"/>
  <c r="L19" i="35"/>
  <c r="K19" i="35"/>
  <c r="J19" i="35"/>
  <c r="I19" i="35"/>
  <c r="H19" i="35"/>
  <c r="G19" i="35"/>
  <c r="F19" i="35"/>
  <c r="E19" i="35"/>
  <c r="D19" i="35"/>
  <c r="C19" i="35"/>
  <c r="B19" i="35"/>
  <c r="AY18" i="35"/>
  <c r="AX18" i="35"/>
  <c r="AW18" i="35"/>
  <c r="AV18" i="35"/>
  <c r="AU18" i="35"/>
  <c r="AT18" i="35"/>
  <c r="AS18" i="35"/>
  <c r="AR18" i="35"/>
  <c r="AQ18" i="35"/>
  <c r="AP18" i="35"/>
  <c r="AO18" i="35"/>
  <c r="AN18" i="35"/>
  <c r="AM18" i="35"/>
  <c r="AL18" i="35"/>
  <c r="AK18" i="35"/>
  <c r="AJ18" i="35"/>
  <c r="AI18" i="35"/>
  <c r="AH18" i="35"/>
  <c r="AG18" i="35"/>
  <c r="AF18" i="35"/>
  <c r="AE18" i="35"/>
  <c r="AD18" i="35"/>
  <c r="AC18" i="35"/>
  <c r="AB18" i="35"/>
  <c r="AA18" i="35"/>
  <c r="Z18" i="35"/>
  <c r="Y18" i="35"/>
  <c r="X18" i="35"/>
  <c r="W18" i="35"/>
  <c r="V18" i="35"/>
  <c r="U18" i="35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D18" i="35"/>
  <c r="C18" i="35"/>
  <c r="AY17" i="35"/>
  <c r="AX17" i="35"/>
  <c r="AV17" i="35"/>
  <c r="AU17" i="35"/>
  <c r="AT17" i="35"/>
  <c r="AS17" i="35"/>
  <c r="AR17" i="35"/>
  <c r="AQ17" i="35"/>
  <c r="AP17" i="35"/>
  <c r="AO17" i="35"/>
  <c r="AN17" i="35"/>
  <c r="AM17" i="35"/>
  <c r="AL17" i="35"/>
  <c r="AK17" i="35"/>
  <c r="AJ17" i="35"/>
  <c r="AI17" i="35"/>
  <c r="AH17" i="35"/>
  <c r="AG17" i="35"/>
  <c r="AF17" i="35"/>
  <c r="AE17" i="35"/>
  <c r="AD17" i="35"/>
  <c r="AC17" i="35"/>
  <c r="AB17" i="35"/>
  <c r="AA17" i="35"/>
  <c r="Z17" i="35"/>
  <c r="Y17" i="35"/>
  <c r="X17" i="35"/>
  <c r="W17" i="35"/>
  <c r="V17" i="35"/>
  <c r="U17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D17" i="35"/>
  <c r="C17" i="35"/>
  <c r="B17" i="35"/>
  <c r="AY16" i="35"/>
  <c r="AX16" i="35"/>
  <c r="AW16" i="35"/>
  <c r="AV16" i="35"/>
  <c r="AU16" i="35"/>
  <c r="AT16" i="35"/>
  <c r="AS16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U16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B16" i="35"/>
  <c r="AY15" i="35"/>
  <c r="AX15" i="35"/>
  <c r="AW15" i="35"/>
  <c r="AV15" i="35"/>
  <c r="AU15" i="35"/>
  <c r="AT15" i="35"/>
  <c r="AS15" i="35"/>
  <c r="AR15" i="35"/>
  <c r="AQ15" i="35"/>
  <c r="AP15" i="35"/>
  <c r="AO15" i="35"/>
  <c r="AN15" i="35"/>
  <c r="AM15" i="35"/>
  <c r="AL15" i="35"/>
  <c r="AK15" i="35"/>
  <c r="AJ15" i="35"/>
  <c r="AI15" i="35"/>
  <c r="AH15" i="35"/>
  <c r="AG15" i="35"/>
  <c r="AF15" i="35"/>
  <c r="AE15" i="35"/>
  <c r="AD15" i="35"/>
  <c r="AC15" i="35"/>
  <c r="AB15" i="35"/>
  <c r="AA15" i="35"/>
  <c r="Z15" i="35"/>
  <c r="Y15" i="35"/>
  <c r="X15" i="35"/>
  <c r="W15" i="35"/>
  <c r="V15" i="35"/>
  <c r="U15" i="35"/>
  <c r="T15" i="35"/>
  <c r="S15" i="35"/>
  <c r="R15" i="35"/>
  <c r="Q15" i="35"/>
  <c r="P15" i="35"/>
  <c r="O15" i="35"/>
  <c r="N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AY14" i="35"/>
  <c r="AX14" i="35"/>
  <c r="AW14" i="35"/>
  <c r="AV14" i="35"/>
  <c r="AU14" i="35"/>
  <c r="AT14" i="35"/>
  <c r="AS14" i="35"/>
  <c r="AR14" i="35"/>
  <c r="AQ14" i="35"/>
  <c r="AP14" i="35"/>
  <c r="AO14" i="35"/>
  <c r="AN14" i="35"/>
  <c r="AM14" i="35"/>
  <c r="AL14" i="35"/>
  <c r="AK14" i="35"/>
  <c r="AJ14" i="35"/>
  <c r="AI14" i="35"/>
  <c r="AH14" i="35"/>
  <c r="AG14" i="35"/>
  <c r="AF14" i="35"/>
  <c r="AE14" i="35"/>
  <c r="AD14" i="35"/>
  <c r="AC14" i="35"/>
  <c r="AB14" i="35"/>
  <c r="AA14" i="35"/>
  <c r="Z14" i="35"/>
  <c r="Y14" i="35"/>
  <c r="X14" i="35"/>
  <c r="W14" i="35"/>
  <c r="V14" i="35"/>
  <c r="U14" i="35"/>
  <c r="T14" i="35"/>
  <c r="S14" i="35"/>
  <c r="R14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E14" i="35"/>
  <c r="D14" i="35"/>
  <c r="C14" i="35"/>
  <c r="B14" i="35"/>
  <c r="AY13" i="35"/>
  <c r="AX13" i="35"/>
  <c r="AW13" i="35"/>
  <c r="AV13" i="35"/>
  <c r="AU13" i="35"/>
  <c r="AT13" i="35"/>
  <c r="AS13" i="35"/>
  <c r="AR13" i="35"/>
  <c r="AQ13" i="35"/>
  <c r="AP13" i="35"/>
  <c r="AO13" i="35"/>
  <c r="AN13" i="35"/>
  <c r="AM13" i="35"/>
  <c r="AL13" i="35"/>
  <c r="AK13" i="35"/>
  <c r="AJ13" i="35"/>
  <c r="AI13" i="35"/>
  <c r="AH13" i="35"/>
  <c r="AG13" i="35"/>
  <c r="AF13" i="35"/>
  <c r="AE13" i="35"/>
  <c r="AD13" i="35"/>
  <c r="AC13" i="35"/>
  <c r="AB13" i="35"/>
  <c r="AA13" i="35"/>
  <c r="Z13" i="35"/>
  <c r="Y13" i="35"/>
  <c r="X13" i="35"/>
  <c r="W13" i="35"/>
  <c r="V13" i="35"/>
  <c r="U13" i="35"/>
  <c r="T13" i="35"/>
  <c r="S13" i="35"/>
  <c r="R13" i="35"/>
  <c r="Q13" i="35"/>
  <c r="P13" i="35"/>
  <c r="O13" i="35"/>
  <c r="N13" i="35"/>
  <c r="M13" i="35"/>
  <c r="L13" i="35"/>
  <c r="K13" i="35"/>
  <c r="J13" i="35"/>
  <c r="I13" i="35"/>
  <c r="H13" i="35"/>
  <c r="G13" i="35"/>
  <c r="F13" i="35"/>
  <c r="E13" i="35"/>
  <c r="D13" i="35"/>
  <c r="C13" i="35"/>
  <c r="B13" i="35"/>
  <c r="AY12" i="35"/>
  <c r="AX12" i="35"/>
  <c r="AW12" i="35"/>
  <c r="AV12" i="35"/>
  <c r="AU12" i="35"/>
  <c r="AT12" i="35"/>
  <c r="AS12" i="35"/>
  <c r="AR12" i="35"/>
  <c r="AQ12" i="35"/>
  <c r="AP12" i="35"/>
  <c r="AO12" i="35"/>
  <c r="AN12" i="35"/>
  <c r="AM12" i="35"/>
  <c r="AL12" i="35"/>
  <c r="AK12" i="35"/>
  <c r="AJ12" i="35"/>
  <c r="AI12" i="35"/>
  <c r="AH12" i="35"/>
  <c r="AG12" i="35"/>
  <c r="AF12" i="35"/>
  <c r="AE12" i="35"/>
  <c r="AD12" i="35"/>
  <c r="AC12" i="35"/>
  <c r="AB12" i="35"/>
  <c r="AA12" i="35"/>
  <c r="Z12" i="35"/>
  <c r="Y12" i="35"/>
  <c r="X12" i="35"/>
  <c r="W12" i="35"/>
  <c r="V12" i="35"/>
  <c r="U12" i="35"/>
  <c r="T12" i="35"/>
  <c r="S12" i="35"/>
  <c r="R12" i="35"/>
  <c r="Q12" i="35"/>
  <c r="P12" i="35"/>
  <c r="O12" i="35"/>
  <c r="N12" i="35"/>
  <c r="M12" i="35"/>
  <c r="L12" i="35"/>
  <c r="K12" i="35"/>
  <c r="J12" i="35"/>
  <c r="I12" i="35"/>
  <c r="H12" i="35"/>
  <c r="G12" i="35"/>
  <c r="F12" i="35"/>
  <c r="E12" i="35"/>
  <c r="D12" i="35"/>
  <c r="C12" i="35"/>
  <c r="B12" i="35"/>
  <c r="AY11" i="35"/>
  <c r="AX11" i="35"/>
  <c r="AV11" i="35"/>
  <c r="AU11" i="35"/>
  <c r="AT11" i="35"/>
  <c r="AS11" i="35"/>
  <c r="AR11" i="35"/>
  <c r="AQ11" i="35"/>
  <c r="AP11" i="35"/>
  <c r="AO11" i="35"/>
  <c r="AN11" i="35"/>
  <c r="AM11" i="35"/>
  <c r="AL11" i="35"/>
  <c r="AK11" i="35"/>
  <c r="AJ11" i="35"/>
  <c r="AI11" i="35"/>
  <c r="AH11" i="35"/>
  <c r="AG11" i="35"/>
  <c r="AF11" i="35"/>
  <c r="AE11" i="35"/>
  <c r="AD11" i="35"/>
  <c r="AC11" i="35"/>
  <c r="AB11" i="35"/>
  <c r="AA11" i="35"/>
  <c r="Z11" i="35"/>
  <c r="Y11" i="35"/>
  <c r="X11" i="35"/>
  <c r="W11" i="35"/>
  <c r="V11" i="35"/>
  <c r="U11" i="35"/>
  <c r="T11" i="35"/>
  <c r="S11" i="35"/>
  <c r="R11" i="35"/>
  <c r="Q11" i="35"/>
  <c r="P11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B11" i="35"/>
  <c r="AY10" i="35"/>
  <c r="AX10" i="35"/>
  <c r="AW10" i="35"/>
  <c r="AV10" i="35"/>
  <c r="AU10" i="35"/>
  <c r="AT10" i="35"/>
  <c r="AS10" i="35"/>
  <c r="AR10" i="35"/>
  <c r="AQ10" i="35"/>
  <c r="AP10" i="35"/>
  <c r="AO10" i="35"/>
  <c r="AN10" i="35"/>
  <c r="AM10" i="35"/>
  <c r="AL10" i="35"/>
  <c r="AK10" i="35"/>
  <c r="AJ10" i="35"/>
  <c r="AI10" i="35"/>
  <c r="AH10" i="35"/>
  <c r="AG10" i="35"/>
  <c r="AF10" i="35"/>
  <c r="AE10" i="35"/>
  <c r="AD10" i="35"/>
  <c r="AC10" i="35"/>
  <c r="AB10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B10" i="35"/>
  <c r="AY9" i="35"/>
  <c r="AX9" i="35"/>
  <c r="AW9" i="35"/>
  <c r="AV9" i="35"/>
  <c r="AU9" i="35"/>
  <c r="AT9" i="35"/>
  <c r="AS9" i="35"/>
  <c r="AR9" i="35"/>
  <c r="AQ9" i="35"/>
  <c r="AP9" i="35"/>
  <c r="AO9" i="35"/>
  <c r="AN9" i="35"/>
  <c r="AM9" i="35"/>
  <c r="AL9" i="35"/>
  <c r="AK9" i="35"/>
  <c r="AJ9" i="35"/>
  <c r="AI9" i="35"/>
  <c r="AH9" i="35"/>
  <c r="AG9" i="35"/>
  <c r="AF9" i="35"/>
  <c r="AE9" i="35"/>
  <c r="AD9" i="35"/>
  <c r="AC9" i="35"/>
  <c r="AB9" i="35"/>
  <c r="AA9" i="35"/>
  <c r="Z9" i="35"/>
  <c r="Y9" i="35"/>
  <c r="X9" i="35"/>
  <c r="W9" i="35"/>
  <c r="V9" i="35"/>
  <c r="U9" i="35"/>
  <c r="T9" i="35"/>
  <c r="S9" i="35"/>
  <c r="R9" i="35"/>
  <c r="Q9" i="35"/>
  <c r="P9" i="35"/>
  <c r="O9" i="35"/>
  <c r="N9" i="35"/>
  <c r="M9" i="35"/>
  <c r="L9" i="35"/>
  <c r="K9" i="35"/>
  <c r="J9" i="35"/>
  <c r="I9" i="35"/>
  <c r="H9" i="35"/>
  <c r="G9" i="35"/>
  <c r="F9" i="35"/>
  <c r="E9" i="35"/>
  <c r="D9" i="35"/>
  <c r="C9" i="35"/>
  <c r="B9" i="35"/>
  <c r="AY8" i="35"/>
  <c r="AX8" i="35"/>
  <c r="AW8" i="35"/>
  <c r="AV8" i="35"/>
  <c r="AU8" i="35"/>
  <c r="AT8" i="35"/>
  <c r="AS8" i="35"/>
  <c r="AR8" i="35"/>
  <c r="AQ8" i="35"/>
  <c r="AP8" i="35"/>
  <c r="AO8" i="35"/>
  <c r="AN8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L8" i="35"/>
  <c r="K8" i="35"/>
  <c r="J8" i="35"/>
  <c r="I8" i="35"/>
  <c r="H8" i="35"/>
  <c r="G8" i="35"/>
  <c r="F8" i="35"/>
  <c r="E8" i="35"/>
  <c r="D8" i="35"/>
  <c r="C8" i="35"/>
  <c r="B8" i="35"/>
  <c r="AY7" i="35"/>
  <c r="AX7" i="35"/>
  <c r="AW7" i="35"/>
  <c r="AV7" i="35"/>
  <c r="AU7" i="35"/>
  <c r="AT7" i="35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B7" i="35"/>
  <c r="AY6" i="35"/>
  <c r="AX6" i="35"/>
  <c r="AW6" i="35"/>
  <c r="AV6" i="35"/>
  <c r="AU6" i="35"/>
  <c r="AT6" i="35"/>
  <c r="AS6" i="35"/>
  <c r="AR6" i="35"/>
  <c r="AQ6" i="35"/>
  <c r="AP6" i="35"/>
  <c r="AO6" i="35"/>
  <c r="AN6" i="35"/>
  <c r="AM6" i="35"/>
  <c r="AL6" i="35"/>
  <c r="AK6" i="35"/>
  <c r="AJ6" i="35"/>
  <c r="AI6" i="35"/>
  <c r="AH6" i="35"/>
  <c r="AG6" i="35"/>
  <c r="AF6" i="35"/>
  <c r="AE6" i="35"/>
  <c r="AD6" i="35"/>
  <c r="AC6" i="35"/>
  <c r="AB6" i="35"/>
  <c r="AA6" i="35"/>
  <c r="Z6" i="35"/>
  <c r="Y6" i="35"/>
  <c r="X6" i="35"/>
  <c r="W6" i="35"/>
  <c r="V6" i="35"/>
  <c r="U6" i="35"/>
  <c r="T6" i="35"/>
  <c r="S6" i="35"/>
  <c r="R6" i="35"/>
  <c r="Q6" i="35"/>
  <c r="P6" i="35"/>
  <c r="O6" i="35"/>
  <c r="N6" i="35"/>
  <c r="M6" i="35"/>
  <c r="L6" i="35"/>
  <c r="K6" i="35"/>
  <c r="J6" i="35"/>
  <c r="I6" i="35"/>
  <c r="H6" i="35"/>
  <c r="G6" i="35"/>
  <c r="F6" i="35"/>
  <c r="E6" i="35"/>
  <c r="D6" i="35"/>
  <c r="C6" i="35"/>
  <c r="B6" i="35"/>
  <c r="AY5" i="35"/>
  <c r="AX5" i="35"/>
  <c r="AW5" i="35"/>
  <c r="AV5" i="35"/>
  <c r="AU5" i="35"/>
  <c r="AT5" i="35"/>
  <c r="AS5" i="35"/>
  <c r="AR5" i="35"/>
  <c r="AQ5" i="35"/>
  <c r="AP5" i="35"/>
  <c r="AO5" i="35"/>
  <c r="AN5" i="35"/>
  <c r="AM5" i="35"/>
  <c r="AL5" i="35"/>
  <c r="AK5" i="35"/>
  <c r="AJ5" i="35"/>
  <c r="AI5" i="35"/>
  <c r="AH5" i="35"/>
  <c r="AG5" i="35"/>
  <c r="AF5" i="35"/>
  <c r="AE5" i="35"/>
  <c r="AD5" i="35"/>
  <c r="AC5" i="35"/>
  <c r="AB5" i="35"/>
  <c r="AA5" i="35"/>
  <c r="Z5" i="35"/>
  <c r="Y5" i="35"/>
  <c r="X5" i="35"/>
  <c r="W5" i="35"/>
  <c r="V5" i="35"/>
  <c r="U5" i="35"/>
  <c r="T5" i="35"/>
  <c r="S5" i="35"/>
  <c r="R5" i="35"/>
  <c r="Q5" i="35"/>
  <c r="P5" i="35"/>
  <c r="O5" i="35"/>
  <c r="N5" i="35"/>
  <c r="M5" i="35"/>
  <c r="L5" i="35"/>
  <c r="K5" i="35"/>
  <c r="J5" i="35"/>
  <c r="I5" i="35"/>
  <c r="H5" i="35"/>
  <c r="G5" i="35"/>
  <c r="F5" i="35"/>
  <c r="E5" i="35"/>
  <c r="D5" i="35"/>
  <c r="C5" i="35"/>
  <c r="B5" i="35"/>
  <c r="AY4" i="35"/>
  <c r="AX4" i="35"/>
  <c r="AV4" i="35"/>
  <c r="AU4" i="35"/>
  <c r="AT4" i="35"/>
  <c r="AS4" i="35"/>
  <c r="AR4" i="35"/>
  <c r="AQ4" i="35"/>
  <c r="AP4" i="35"/>
  <c r="AO4" i="35"/>
  <c r="AN4" i="35"/>
  <c r="AM4" i="35"/>
  <c r="AL4" i="35"/>
  <c r="AK4" i="35"/>
  <c r="AJ4" i="35"/>
  <c r="AI4" i="35"/>
  <c r="AH4" i="35"/>
  <c r="AG4" i="35"/>
  <c r="AF4" i="35"/>
  <c r="AE4" i="35"/>
  <c r="AD4" i="35"/>
  <c r="AC4" i="35"/>
  <c r="AB4" i="35"/>
  <c r="AA4" i="35"/>
  <c r="Z4" i="35"/>
  <c r="Y4" i="35"/>
  <c r="X4" i="35"/>
  <c r="W4" i="35"/>
  <c r="V4" i="35"/>
  <c r="U4" i="35"/>
  <c r="T4" i="35"/>
  <c r="S4" i="35"/>
  <c r="R4" i="35"/>
  <c r="Q4" i="35"/>
  <c r="P4" i="35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B4" i="35"/>
  <c r="B18" i="35"/>
  <c r="AY33" i="34"/>
  <c r="AX33" i="34"/>
  <c r="AY32" i="34"/>
  <c r="AX32" i="34"/>
  <c r="AY31" i="34"/>
  <c r="AX31" i="34"/>
  <c r="AY30" i="34"/>
  <c r="AX30" i="34"/>
  <c r="AY29" i="34"/>
  <c r="AX29" i="34"/>
  <c r="AY28" i="34"/>
  <c r="AX28" i="34"/>
  <c r="AY27" i="34"/>
  <c r="AX27" i="34"/>
  <c r="AY26" i="34"/>
  <c r="AX26" i="34"/>
  <c r="AY25" i="34"/>
  <c r="AX25" i="34"/>
  <c r="AY24" i="34"/>
  <c r="AX24" i="34"/>
  <c r="AY23" i="34"/>
  <c r="AX23" i="34"/>
  <c r="AY22" i="34"/>
  <c r="AX22" i="34"/>
  <c r="AY21" i="34"/>
  <c r="AX21" i="34"/>
  <c r="AY20" i="34"/>
  <c r="AX20" i="34"/>
  <c r="AY19" i="34"/>
  <c r="AX19" i="34"/>
  <c r="AY18" i="34"/>
  <c r="AX18" i="34"/>
  <c r="AY17" i="34"/>
  <c r="AX17" i="34"/>
  <c r="AY16" i="34"/>
  <c r="AX16" i="34"/>
  <c r="AY15" i="34"/>
  <c r="AX15" i="34"/>
  <c r="AY14" i="34"/>
  <c r="AX14" i="34"/>
  <c r="AY13" i="34"/>
  <c r="AX13" i="34"/>
  <c r="AY12" i="34"/>
  <c r="AX12" i="34"/>
  <c r="AY11" i="34"/>
  <c r="AX11" i="34"/>
  <c r="AY10" i="34"/>
  <c r="AX10" i="34"/>
  <c r="AY9" i="34"/>
  <c r="AX9" i="34"/>
  <c r="AY8" i="34"/>
  <c r="AX8" i="34"/>
  <c r="AY7" i="34"/>
  <c r="AX7" i="34"/>
  <c r="AY6" i="34"/>
  <c r="AX6" i="34"/>
  <c r="AY5" i="34"/>
  <c r="AX5" i="34"/>
  <c r="AY4" i="34"/>
  <c r="AX4" i="34"/>
  <c r="AV33" i="34"/>
  <c r="AU33" i="34"/>
  <c r="AT33" i="34"/>
  <c r="AS33" i="34"/>
  <c r="AR33" i="34"/>
  <c r="AQ33" i="34"/>
  <c r="AP33" i="34"/>
  <c r="AO33" i="34"/>
  <c r="AN33" i="34"/>
  <c r="AM33" i="34"/>
  <c r="AL33" i="34"/>
  <c r="AK33" i="34"/>
  <c r="AJ33" i="34"/>
  <c r="AI33" i="34"/>
  <c r="AH33" i="34"/>
  <c r="AG33" i="34"/>
  <c r="AF33" i="34"/>
  <c r="AE33" i="34"/>
  <c r="AD33" i="34"/>
  <c r="AC33" i="34"/>
  <c r="AB33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AV32" i="34"/>
  <c r="AU32" i="34"/>
  <c r="AT32" i="34"/>
  <c r="AS32" i="34"/>
  <c r="AR32" i="34"/>
  <c r="AQ32" i="34"/>
  <c r="AP32" i="34"/>
  <c r="AO32" i="34"/>
  <c r="AN32" i="34"/>
  <c r="AM32" i="34"/>
  <c r="AL32" i="34"/>
  <c r="AK32" i="34"/>
  <c r="AJ32" i="34"/>
  <c r="AI32" i="34"/>
  <c r="AH32" i="34"/>
  <c r="AG32" i="34"/>
  <c r="AF32" i="34"/>
  <c r="AE32" i="34"/>
  <c r="AD32" i="34"/>
  <c r="AC32" i="34"/>
  <c r="AB32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C32" i="34"/>
  <c r="B32" i="34"/>
  <c r="AW31" i="34"/>
  <c r="AV31" i="34"/>
  <c r="AU31" i="34"/>
  <c r="AT31" i="34"/>
  <c r="AS31" i="34"/>
  <c r="AR31" i="34"/>
  <c r="AQ31" i="34"/>
  <c r="AP31" i="34"/>
  <c r="AO31" i="34"/>
  <c r="AN31" i="34"/>
  <c r="AM31" i="34"/>
  <c r="AL31" i="34"/>
  <c r="AK31" i="34"/>
  <c r="AJ31" i="34"/>
  <c r="AI31" i="34"/>
  <c r="AH31" i="34"/>
  <c r="AG31" i="34"/>
  <c r="AF31" i="34"/>
  <c r="AE31" i="34"/>
  <c r="AD31" i="34"/>
  <c r="AC31" i="34"/>
  <c r="AB31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C31" i="34"/>
  <c r="B31" i="34"/>
  <c r="AW30" i="34"/>
  <c r="AV30" i="34"/>
  <c r="AU30" i="34"/>
  <c r="AT30" i="34"/>
  <c r="AS30" i="34"/>
  <c r="AR30" i="34"/>
  <c r="AQ30" i="34"/>
  <c r="AP30" i="34"/>
  <c r="AO30" i="34"/>
  <c r="AN30" i="34"/>
  <c r="AM30" i="34"/>
  <c r="AL30" i="34"/>
  <c r="AK30" i="34"/>
  <c r="AJ30" i="34"/>
  <c r="AI30" i="34"/>
  <c r="AH30" i="34"/>
  <c r="AG30" i="34"/>
  <c r="AF30" i="34"/>
  <c r="AE30" i="34"/>
  <c r="AD30" i="34"/>
  <c r="AC30" i="34"/>
  <c r="AB30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C30" i="34"/>
  <c r="B30" i="34"/>
  <c r="AW29" i="34"/>
  <c r="AV29" i="34"/>
  <c r="AU29" i="34"/>
  <c r="AT29" i="34"/>
  <c r="AS29" i="34"/>
  <c r="AR29" i="34"/>
  <c r="AQ29" i="34"/>
  <c r="AP29" i="34"/>
  <c r="AO29" i="34"/>
  <c r="AN29" i="34"/>
  <c r="AM29" i="34"/>
  <c r="AL29" i="34"/>
  <c r="AK29" i="34"/>
  <c r="AJ29" i="34"/>
  <c r="AI29" i="34"/>
  <c r="AH29" i="34"/>
  <c r="AG29" i="34"/>
  <c r="AF29" i="34"/>
  <c r="AE29" i="34"/>
  <c r="AD29" i="34"/>
  <c r="AC29" i="34"/>
  <c r="AB29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C29" i="34"/>
  <c r="B29" i="34"/>
  <c r="AW28" i="34"/>
  <c r="AV28" i="34"/>
  <c r="AU28" i="34"/>
  <c r="AT28" i="34"/>
  <c r="AS28" i="34"/>
  <c r="AR28" i="34"/>
  <c r="AQ28" i="34"/>
  <c r="AP28" i="34"/>
  <c r="AO28" i="34"/>
  <c r="AN28" i="34"/>
  <c r="AM28" i="34"/>
  <c r="AL28" i="34"/>
  <c r="AK28" i="34"/>
  <c r="AJ28" i="34"/>
  <c r="AI28" i="34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B28" i="34"/>
  <c r="AW27" i="34"/>
  <c r="AV27" i="34"/>
  <c r="AU27" i="34"/>
  <c r="AT27" i="34"/>
  <c r="AS27" i="34"/>
  <c r="AR27" i="34"/>
  <c r="AQ27" i="34"/>
  <c r="AP27" i="34"/>
  <c r="AO27" i="34"/>
  <c r="AN27" i="34"/>
  <c r="AM27" i="34"/>
  <c r="AL27" i="34"/>
  <c r="AK27" i="34"/>
  <c r="AJ27" i="34"/>
  <c r="AI27" i="34"/>
  <c r="AH27" i="34"/>
  <c r="AG27" i="34"/>
  <c r="AF27" i="34"/>
  <c r="AE27" i="34"/>
  <c r="AD27" i="34"/>
  <c r="AC27" i="34"/>
  <c r="AB27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AV26" i="34"/>
  <c r="AU26" i="34"/>
  <c r="AT26" i="34"/>
  <c r="AS26" i="34"/>
  <c r="AR26" i="34"/>
  <c r="AQ26" i="34"/>
  <c r="AP26" i="34"/>
  <c r="AO26" i="34"/>
  <c r="AN26" i="34"/>
  <c r="AM26" i="34"/>
  <c r="AL26" i="34"/>
  <c r="AK26" i="34"/>
  <c r="AJ26" i="34"/>
  <c r="AI26" i="34"/>
  <c r="AH26" i="34"/>
  <c r="AG26" i="34"/>
  <c r="AF26" i="34"/>
  <c r="AE26" i="34"/>
  <c r="AD26" i="34"/>
  <c r="AC26" i="34"/>
  <c r="AB26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AW25" i="34"/>
  <c r="AV25" i="34"/>
  <c r="AU25" i="34"/>
  <c r="AT25" i="34"/>
  <c r="AS25" i="34"/>
  <c r="AR25" i="34"/>
  <c r="AQ25" i="34"/>
  <c r="AP25" i="34"/>
  <c r="AO25" i="34"/>
  <c r="AN25" i="34"/>
  <c r="AM25" i="34"/>
  <c r="AL25" i="34"/>
  <c r="AK25" i="34"/>
  <c r="AJ25" i="34"/>
  <c r="AI25" i="34"/>
  <c r="AH25" i="34"/>
  <c r="AG25" i="34"/>
  <c r="AF25" i="34"/>
  <c r="AE25" i="34"/>
  <c r="AD25" i="34"/>
  <c r="AC25" i="34"/>
  <c r="AB25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C25" i="34"/>
  <c r="B25" i="34"/>
  <c r="AW24" i="34"/>
  <c r="AV24" i="34"/>
  <c r="AU24" i="34"/>
  <c r="AT24" i="34"/>
  <c r="AS24" i="34"/>
  <c r="AR24" i="34"/>
  <c r="AQ24" i="34"/>
  <c r="AP24" i="34"/>
  <c r="AO24" i="34"/>
  <c r="AN24" i="34"/>
  <c r="AM24" i="34"/>
  <c r="AL24" i="34"/>
  <c r="AK24" i="34"/>
  <c r="AJ24" i="34"/>
  <c r="AI24" i="34"/>
  <c r="AH24" i="34"/>
  <c r="AG24" i="34"/>
  <c r="AF24" i="34"/>
  <c r="AE24" i="34"/>
  <c r="AD24" i="34"/>
  <c r="AC24" i="34"/>
  <c r="AB24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B24" i="34"/>
  <c r="AW23" i="34"/>
  <c r="AV23" i="34"/>
  <c r="AU23" i="34"/>
  <c r="AT23" i="34"/>
  <c r="AS23" i="34"/>
  <c r="AR23" i="34"/>
  <c r="AQ23" i="34"/>
  <c r="AP23" i="34"/>
  <c r="AO23" i="34"/>
  <c r="AN23" i="34"/>
  <c r="AM23" i="34"/>
  <c r="AL23" i="34"/>
  <c r="AK23" i="34"/>
  <c r="AJ23" i="34"/>
  <c r="AI23" i="34"/>
  <c r="AH23" i="34"/>
  <c r="AG23" i="34"/>
  <c r="AF23" i="34"/>
  <c r="AE23" i="34"/>
  <c r="AD23" i="34"/>
  <c r="AC23" i="34"/>
  <c r="AB23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AW22" i="34"/>
  <c r="AV22" i="34"/>
  <c r="AU22" i="34"/>
  <c r="AT22" i="34"/>
  <c r="AS22" i="34"/>
  <c r="AR22" i="34"/>
  <c r="AQ22" i="34"/>
  <c r="AP22" i="34"/>
  <c r="AO22" i="34"/>
  <c r="AN22" i="34"/>
  <c r="AM22" i="34"/>
  <c r="AL22" i="34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AV21" i="34"/>
  <c r="AU21" i="34"/>
  <c r="AT21" i="34"/>
  <c r="AS21" i="34"/>
  <c r="AR21" i="34"/>
  <c r="AQ21" i="34"/>
  <c r="AP21" i="34"/>
  <c r="AO21" i="34"/>
  <c r="AN21" i="34"/>
  <c r="AM21" i="34"/>
  <c r="AL21" i="34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B21" i="34"/>
  <c r="AW20" i="34"/>
  <c r="AV20" i="34"/>
  <c r="AU20" i="34"/>
  <c r="AT20" i="34"/>
  <c r="AS20" i="34"/>
  <c r="AR20" i="34"/>
  <c r="AQ20" i="34"/>
  <c r="AP20" i="34"/>
  <c r="AO20" i="34"/>
  <c r="AN20" i="34"/>
  <c r="AM20" i="34"/>
  <c r="AL20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AW19" i="34"/>
  <c r="AV19" i="34"/>
  <c r="AU19" i="34"/>
  <c r="AT19" i="34"/>
  <c r="AS19" i="34"/>
  <c r="AR19" i="34"/>
  <c r="AQ19" i="34"/>
  <c r="AP19" i="34"/>
  <c r="AO19" i="34"/>
  <c r="AN19" i="34"/>
  <c r="AM19" i="34"/>
  <c r="AL19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AW18" i="34"/>
  <c r="AV18" i="34"/>
  <c r="AU18" i="34"/>
  <c r="AT18" i="34"/>
  <c r="AS18" i="34"/>
  <c r="AR18" i="34"/>
  <c r="AQ18" i="34"/>
  <c r="AP18" i="34"/>
  <c r="AO18" i="34"/>
  <c r="AN18" i="34"/>
  <c r="AM18" i="34"/>
  <c r="AL18" i="34"/>
  <c r="AK18" i="34"/>
  <c r="AJ18" i="34"/>
  <c r="AI18" i="34"/>
  <c r="AH18" i="34"/>
  <c r="AG18" i="34"/>
  <c r="AF18" i="34"/>
  <c r="AE18" i="34"/>
  <c r="AD18" i="34"/>
  <c r="AC18" i="34"/>
  <c r="AB18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C18" i="34"/>
  <c r="AV17" i="34"/>
  <c r="AU17" i="34"/>
  <c r="AT17" i="34"/>
  <c r="AS17" i="34"/>
  <c r="AR17" i="34"/>
  <c r="AQ17" i="34"/>
  <c r="AP17" i="34"/>
  <c r="AO17" i="34"/>
  <c r="AN17" i="34"/>
  <c r="AM17" i="34"/>
  <c r="AL17" i="34"/>
  <c r="AK17" i="34"/>
  <c r="AJ17" i="34"/>
  <c r="AI17" i="34"/>
  <c r="AH17" i="34"/>
  <c r="AG17" i="34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AW16" i="34"/>
  <c r="AV16" i="34"/>
  <c r="AU16" i="34"/>
  <c r="AT16" i="34"/>
  <c r="AS16" i="34"/>
  <c r="AR16" i="34"/>
  <c r="AQ16" i="34"/>
  <c r="AP16" i="34"/>
  <c r="AO16" i="34"/>
  <c r="AN16" i="34"/>
  <c r="AM16" i="34"/>
  <c r="AL16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AW15" i="34"/>
  <c r="AV15" i="34"/>
  <c r="AU15" i="34"/>
  <c r="AT15" i="34"/>
  <c r="AS15" i="34"/>
  <c r="AR15" i="34"/>
  <c r="AQ15" i="34"/>
  <c r="AP15" i="34"/>
  <c r="AO15" i="34"/>
  <c r="AN15" i="34"/>
  <c r="AM15" i="34"/>
  <c r="AL15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AW14" i="34"/>
  <c r="AV14" i="34"/>
  <c r="AU14" i="34"/>
  <c r="AT14" i="34"/>
  <c r="AS14" i="34"/>
  <c r="AR14" i="34"/>
  <c r="AQ14" i="34"/>
  <c r="AP14" i="34"/>
  <c r="AO14" i="34"/>
  <c r="AN14" i="34"/>
  <c r="AM14" i="34"/>
  <c r="AL14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C14" i="34"/>
  <c r="B14" i="34"/>
  <c r="AW13" i="34"/>
  <c r="AV13" i="34"/>
  <c r="AU13" i="34"/>
  <c r="AT13" i="34"/>
  <c r="AS13" i="34"/>
  <c r="AR13" i="34"/>
  <c r="AQ13" i="34"/>
  <c r="AP13" i="34"/>
  <c r="AO13" i="34"/>
  <c r="AN13" i="34"/>
  <c r="AM13" i="34"/>
  <c r="AL13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C13" i="34"/>
  <c r="B13" i="34"/>
  <c r="AW12" i="34"/>
  <c r="AV12" i="34"/>
  <c r="AU12" i="34"/>
  <c r="AT12" i="34"/>
  <c r="AS12" i="34"/>
  <c r="AR12" i="34"/>
  <c r="AQ12" i="34"/>
  <c r="AP12" i="34"/>
  <c r="AO12" i="34"/>
  <c r="AN12" i="34"/>
  <c r="AM12" i="34"/>
  <c r="AL12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C12" i="34"/>
  <c r="B12" i="34"/>
  <c r="AV11" i="34"/>
  <c r="AU11" i="34"/>
  <c r="AT11" i="34"/>
  <c r="AS11" i="34"/>
  <c r="AR11" i="34"/>
  <c r="AQ11" i="34"/>
  <c r="AP11" i="34"/>
  <c r="AO11" i="34"/>
  <c r="AN11" i="34"/>
  <c r="AM11" i="34"/>
  <c r="AL11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C11" i="34"/>
  <c r="B11" i="34"/>
  <c r="AW10" i="34"/>
  <c r="AV10" i="34"/>
  <c r="AU10" i="34"/>
  <c r="AT10" i="34"/>
  <c r="AS10" i="34"/>
  <c r="AR10" i="34"/>
  <c r="AQ10" i="34"/>
  <c r="AP10" i="34"/>
  <c r="AO10" i="34"/>
  <c r="AN10" i="34"/>
  <c r="AM10" i="34"/>
  <c r="AL10" i="34"/>
  <c r="AK10" i="34"/>
  <c r="AJ10" i="34"/>
  <c r="AI10" i="34"/>
  <c r="AH10" i="34"/>
  <c r="AG10" i="34"/>
  <c r="AF10" i="34"/>
  <c r="AE10" i="34"/>
  <c r="AD10" i="34"/>
  <c r="AC10" i="34"/>
  <c r="AB10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10" i="34"/>
  <c r="B10" i="34"/>
  <c r="AW9" i="34"/>
  <c r="AV9" i="34"/>
  <c r="AU9" i="34"/>
  <c r="AT9" i="34"/>
  <c r="AS9" i="34"/>
  <c r="AR9" i="34"/>
  <c r="AQ9" i="34"/>
  <c r="AP9" i="34"/>
  <c r="AO9" i="34"/>
  <c r="AN9" i="34"/>
  <c r="AM9" i="34"/>
  <c r="AL9" i="34"/>
  <c r="AK9" i="34"/>
  <c r="AJ9" i="34"/>
  <c r="AI9" i="34"/>
  <c r="AH9" i="34"/>
  <c r="AG9" i="34"/>
  <c r="AF9" i="34"/>
  <c r="AE9" i="34"/>
  <c r="AD9" i="34"/>
  <c r="AC9" i="34"/>
  <c r="AB9" i="34"/>
  <c r="AA9" i="34"/>
  <c r="Z9" i="34"/>
  <c r="Y9" i="34"/>
  <c r="X9" i="34"/>
  <c r="W9" i="34"/>
  <c r="V9" i="34"/>
  <c r="U9" i="34"/>
  <c r="T9" i="34"/>
  <c r="S9" i="34"/>
  <c r="R9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B9" i="34"/>
  <c r="AW8" i="34"/>
  <c r="AV8" i="34"/>
  <c r="AU8" i="34"/>
  <c r="AT8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X8" i="34"/>
  <c r="W8" i="34"/>
  <c r="V8" i="34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W7" i="34"/>
  <c r="AV7" i="34"/>
  <c r="AU7" i="34"/>
  <c r="AT7" i="34"/>
  <c r="AS7" i="34"/>
  <c r="AR7" i="34"/>
  <c r="AQ7" i="34"/>
  <c r="AP7" i="34"/>
  <c r="AO7" i="34"/>
  <c r="AN7" i="34"/>
  <c r="AM7" i="34"/>
  <c r="AL7" i="34"/>
  <c r="AK7" i="34"/>
  <c r="AJ7" i="34"/>
  <c r="AI7" i="34"/>
  <c r="AH7" i="34"/>
  <c r="AG7" i="34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B7" i="34"/>
  <c r="AW6" i="34"/>
  <c r="AV6" i="34"/>
  <c r="AU6" i="34"/>
  <c r="AT6" i="34"/>
  <c r="AS6" i="34"/>
  <c r="AR6" i="34"/>
  <c r="AQ6" i="34"/>
  <c r="AP6" i="34"/>
  <c r="AO6" i="34"/>
  <c r="AN6" i="34"/>
  <c r="AM6" i="34"/>
  <c r="AL6" i="34"/>
  <c r="AK6" i="34"/>
  <c r="AJ6" i="34"/>
  <c r="AI6" i="34"/>
  <c r="AH6" i="34"/>
  <c r="AG6" i="34"/>
  <c r="AF6" i="34"/>
  <c r="AE6" i="34"/>
  <c r="AD6" i="34"/>
  <c r="AC6" i="34"/>
  <c r="AB6" i="34"/>
  <c r="AA6" i="34"/>
  <c r="Z6" i="34"/>
  <c r="Y6" i="34"/>
  <c r="X6" i="34"/>
  <c r="W6" i="34"/>
  <c r="V6" i="34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H6" i="34"/>
  <c r="G6" i="34"/>
  <c r="F6" i="34"/>
  <c r="E6" i="34"/>
  <c r="D6" i="34"/>
  <c r="C6" i="34"/>
  <c r="B6" i="34"/>
  <c r="AW5" i="34"/>
  <c r="AV5" i="34"/>
  <c r="AU5" i="34"/>
  <c r="AT5" i="34"/>
  <c r="AS5" i="34"/>
  <c r="AR5" i="34"/>
  <c r="AQ5" i="34"/>
  <c r="AP5" i="34"/>
  <c r="AO5" i="34"/>
  <c r="AN5" i="34"/>
  <c r="AM5" i="34"/>
  <c r="AL5" i="34"/>
  <c r="AK5" i="34"/>
  <c r="AJ5" i="34"/>
  <c r="AI5" i="34"/>
  <c r="AH5" i="34"/>
  <c r="AG5" i="34"/>
  <c r="AF5" i="34"/>
  <c r="AE5" i="34"/>
  <c r="AD5" i="34"/>
  <c r="AC5" i="34"/>
  <c r="AB5" i="34"/>
  <c r="AA5" i="34"/>
  <c r="Z5" i="34"/>
  <c r="Y5" i="34"/>
  <c r="X5" i="34"/>
  <c r="W5" i="34"/>
  <c r="V5" i="34"/>
  <c r="U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C5" i="34"/>
  <c r="B5" i="34"/>
  <c r="AV4" i="34"/>
  <c r="AU4" i="34"/>
  <c r="AT4" i="34"/>
  <c r="AS4" i="34"/>
  <c r="AR4" i="34"/>
  <c r="AQ4" i="34"/>
  <c r="AP4" i="34"/>
  <c r="AO4" i="34"/>
  <c r="AN4" i="34"/>
  <c r="AM4" i="34"/>
  <c r="AL4" i="34"/>
  <c r="AK4" i="34"/>
  <c r="AJ4" i="34"/>
  <c r="AI4" i="34"/>
  <c r="AH4" i="34"/>
  <c r="AG4" i="34"/>
  <c r="AF4" i="34"/>
  <c r="AE4" i="34"/>
  <c r="AD4" i="34"/>
  <c r="AC4" i="34"/>
  <c r="AB4" i="34"/>
  <c r="AA4" i="34"/>
  <c r="Z4" i="34"/>
  <c r="Y4" i="34"/>
  <c r="X4" i="34"/>
  <c r="W4" i="34"/>
  <c r="V4" i="34"/>
  <c r="U4" i="34"/>
  <c r="T4" i="34"/>
  <c r="S4" i="34"/>
  <c r="R4" i="34"/>
  <c r="Q4" i="34"/>
  <c r="P4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B4" i="34"/>
  <c r="B18" i="34"/>
  <c r="AW33" i="33"/>
  <c r="AV33" i="33"/>
  <c r="AU33" i="33"/>
  <c r="AT33" i="33"/>
  <c r="AS33" i="33"/>
  <c r="AR33" i="33"/>
  <c r="AQ33" i="33"/>
  <c r="AP33" i="33"/>
  <c r="AO33" i="33"/>
  <c r="AN33" i="33"/>
  <c r="AM33" i="33"/>
  <c r="AL33" i="33"/>
  <c r="AK33" i="33"/>
  <c r="AJ33" i="33"/>
  <c r="AI33" i="33"/>
  <c r="AH33" i="33"/>
  <c r="AG33" i="33"/>
  <c r="AF33" i="33"/>
  <c r="AE33" i="33"/>
  <c r="AD33" i="33"/>
  <c r="AC33" i="33"/>
  <c r="AB33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B33" i="33"/>
  <c r="AW32" i="33"/>
  <c r="AV32" i="33"/>
  <c r="AU32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AW31" i="33"/>
  <c r="AV31" i="33"/>
  <c r="AU31" i="33"/>
  <c r="AT31" i="33"/>
  <c r="AS31" i="33"/>
  <c r="AR31" i="33"/>
  <c r="AQ31" i="33"/>
  <c r="AP31" i="33"/>
  <c r="AO31" i="33"/>
  <c r="AN31" i="33"/>
  <c r="AM31" i="33"/>
  <c r="AL31" i="33"/>
  <c r="AK31" i="33"/>
  <c r="AJ31" i="33"/>
  <c r="AI31" i="33"/>
  <c r="AH31" i="33"/>
  <c r="AG31" i="33"/>
  <c r="AF31" i="33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B31" i="33"/>
  <c r="AW30" i="33"/>
  <c r="AV30" i="33"/>
  <c r="AU30" i="33"/>
  <c r="AT30" i="33"/>
  <c r="AS30" i="33"/>
  <c r="AR30" i="33"/>
  <c r="AQ30" i="33"/>
  <c r="AP30" i="33"/>
  <c r="AO30" i="33"/>
  <c r="AN30" i="33"/>
  <c r="AM30" i="33"/>
  <c r="AL30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B30" i="33"/>
  <c r="AW29" i="33"/>
  <c r="AV29" i="33"/>
  <c r="AU29" i="33"/>
  <c r="AT29" i="33"/>
  <c r="AS29" i="33"/>
  <c r="AR29" i="33"/>
  <c r="AQ29" i="33"/>
  <c r="AP29" i="33"/>
  <c r="AO29" i="33"/>
  <c r="AN29" i="33"/>
  <c r="AM29" i="33"/>
  <c r="AL29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B29" i="33"/>
  <c r="AW28" i="33"/>
  <c r="AV28" i="33"/>
  <c r="AU28" i="33"/>
  <c r="AT28" i="33"/>
  <c r="AS28" i="33"/>
  <c r="AR28" i="33"/>
  <c r="AQ28" i="33"/>
  <c r="AP28" i="33"/>
  <c r="AO28" i="33"/>
  <c r="AN28" i="33"/>
  <c r="AM28" i="33"/>
  <c r="AL28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B28" i="33"/>
  <c r="AW27" i="33"/>
  <c r="AV27" i="33"/>
  <c r="AU27" i="33"/>
  <c r="AT27" i="33"/>
  <c r="AS27" i="33"/>
  <c r="AR27" i="33"/>
  <c r="AQ27" i="33"/>
  <c r="AP27" i="33"/>
  <c r="AO27" i="33"/>
  <c r="AN27" i="33"/>
  <c r="AM27" i="33"/>
  <c r="AL27" i="33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B27" i="33"/>
  <c r="AW26" i="33"/>
  <c r="AV26" i="33"/>
  <c r="AU26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AW25" i="33"/>
  <c r="AV25" i="33"/>
  <c r="AU25" i="33"/>
  <c r="AT25" i="33"/>
  <c r="AS25" i="33"/>
  <c r="AR25" i="33"/>
  <c r="AQ25" i="33"/>
  <c r="AP25" i="33"/>
  <c r="AO25" i="33"/>
  <c r="AN25" i="33"/>
  <c r="AM25" i="33"/>
  <c r="AL25" i="33"/>
  <c r="AK25" i="33"/>
  <c r="AJ25" i="33"/>
  <c r="AI25" i="33"/>
  <c r="AH25" i="33"/>
  <c r="AG25" i="33"/>
  <c r="AF25" i="33"/>
  <c r="AE25" i="33"/>
  <c r="AD25" i="33"/>
  <c r="AC25" i="33"/>
  <c r="AB25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AW24" i="33"/>
  <c r="AV24" i="33"/>
  <c r="AU24" i="33"/>
  <c r="AT24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B24" i="33"/>
  <c r="AW23" i="33"/>
  <c r="AV23" i="33"/>
  <c r="AU23" i="33"/>
  <c r="AT23" i="33"/>
  <c r="AS23" i="33"/>
  <c r="AR23" i="33"/>
  <c r="AQ23" i="33"/>
  <c r="AP23" i="33"/>
  <c r="AO23" i="33"/>
  <c r="AN23" i="33"/>
  <c r="AM23" i="33"/>
  <c r="AL23" i="33"/>
  <c r="AK23" i="33"/>
  <c r="AJ23" i="33"/>
  <c r="AI23" i="33"/>
  <c r="AH23" i="33"/>
  <c r="AG23" i="33"/>
  <c r="AF23" i="33"/>
  <c r="AE23" i="33"/>
  <c r="AD23" i="33"/>
  <c r="AC23" i="33"/>
  <c r="AB23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B23" i="33"/>
  <c r="AW22" i="33"/>
  <c r="AV22" i="33"/>
  <c r="AU22" i="33"/>
  <c r="AT22" i="33"/>
  <c r="AS22" i="33"/>
  <c r="AR22" i="33"/>
  <c r="AQ22" i="33"/>
  <c r="AP22" i="33"/>
  <c r="AO22" i="33"/>
  <c r="AN22" i="33"/>
  <c r="AM22" i="33"/>
  <c r="AL22" i="33"/>
  <c r="AK22" i="33"/>
  <c r="AJ22" i="33"/>
  <c r="AI22" i="33"/>
  <c r="AH22" i="33"/>
  <c r="AG22" i="33"/>
  <c r="AF22" i="33"/>
  <c r="AE22" i="33"/>
  <c r="AD22" i="33"/>
  <c r="AC22" i="33"/>
  <c r="AB22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B22" i="33"/>
  <c r="AW21" i="33"/>
  <c r="AV21" i="33"/>
  <c r="AU21" i="33"/>
  <c r="AT21" i="33"/>
  <c r="AS21" i="33"/>
  <c r="AR21" i="33"/>
  <c r="AQ21" i="33"/>
  <c r="AP21" i="33"/>
  <c r="AO21" i="33"/>
  <c r="AN21" i="33"/>
  <c r="AM21" i="33"/>
  <c r="AL21" i="33"/>
  <c r="AK21" i="33"/>
  <c r="AJ21" i="33"/>
  <c r="AI21" i="33"/>
  <c r="AH21" i="33"/>
  <c r="AG21" i="33"/>
  <c r="AF21" i="33"/>
  <c r="AE21" i="33"/>
  <c r="AD21" i="33"/>
  <c r="AC21" i="33"/>
  <c r="AB21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AW20" i="33"/>
  <c r="AV20" i="33"/>
  <c r="AU20" i="33"/>
  <c r="AT20" i="33"/>
  <c r="AS20" i="33"/>
  <c r="AR20" i="33"/>
  <c r="AQ20" i="33"/>
  <c r="AP20" i="33"/>
  <c r="AO20" i="33"/>
  <c r="AN20" i="33"/>
  <c r="AM20" i="33"/>
  <c r="AL20" i="33"/>
  <c r="AK20" i="33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AW19" i="33"/>
  <c r="AV19" i="33"/>
  <c r="AU19" i="33"/>
  <c r="AT19" i="33"/>
  <c r="AS19" i="33"/>
  <c r="AR19" i="33"/>
  <c r="AQ19" i="33"/>
  <c r="AP19" i="33"/>
  <c r="AO19" i="33"/>
  <c r="AN19" i="33"/>
  <c r="AM19" i="33"/>
  <c r="AL19" i="33"/>
  <c r="AK19" i="33"/>
  <c r="AJ19" i="33"/>
  <c r="AI19" i="33"/>
  <c r="AH19" i="33"/>
  <c r="AG19" i="33"/>
  <c r="AF19" i="33"/>
  <c r="AE19" i="33"/>
  <c r="AD19" i="33"/>
  <c r="AC19" i="33"/>
  <c r="AB19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B19" i="33"/>
  <c r="AW18" i="33"/>
  <c r="AV18" i="33"/>
  <c r="AU18" i="33"/>
  <c r="AT18" i="33"/>
  <c r="AS18" i="33"/>
  <c r="AR18" i="33"/>
  <c r="AQ18" i="33"/>
  <c r="AP18" i="33"/>
  <c r="AO18" i="33"/>
  <c r="AN18" i="33"/>
  <c r="AM18" i="33"/>
  <c r="AL18" i="33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W17" i="33"/>
  <c r="AV17" i="33"/>
  <c r="AU17" i="33"/>
  <c r="AT17" i="33"/>
  <c r="AS17" i="33"/>
  <c r="AR17" i="33"/>
  <c r="AQ17" i="33"/>
  <c r="AP17" i="33"/>
  <c r="AO17" i="33"/>
  <c r="AN17" i="33"/>
  <c r="AM17" i="33"/>
  <c r="AL17" i="33"/>
  <c r="AK17" i="33"/>
  <c r="AJ17" i="33"/>
  <c r="AI17" i="33"/>
  <c r="AH17" i="33"/>
  <c r="AG17" i="33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AW16" i="33"/>
  <c r="AV16" i="33"/>
  <c r="AU16" i="33"/>
  <c r="AT16" i="33"/>
  <c r="AS16" i="33"/>
  <c r="AR16" i="33"/>
  <c r="AX16" i="33" s="1"/>
  <c r="AQ16" i="33"/>
  <c r="AP16" i="33"/>
  <c r="AO16" i="33"/>
  <c r="AN16" i="33"/>
  <c r="AM16" i="33"/>
  <c r="AL16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AW15" i="33"/>
  <c r="AV15" i="33"/>
  <c r="AU15" i="33"/>
  <c r="AT15" i="33"/>
  <c r="AS15" i="33"/>
  <c r="AR15" i="33"/>
  <c r="AY15" i="33" s="1"/>
  <c r="AQ15" i="33"/>
  <c r="AP15" i="33"/>
  <c r="AO15" i="33"/>
  <c r="AN15" i="33"/>
  <c r="AM15" i="33"/>
  <c r="AL15" i="33"/>
  <c r="AK15" i="33"/>
  <c r="AJ15" i="33"/>
  <c r="AI15" i="33"/>
  <c r="AH15" i="33"/>
  <c r="AG15" i="33"/>
  <c r="AF15" i="33"/>
  <c r="AE15" i="33"/>
  <c r="AD15" i="33"/>
  <c r="AC15" i="33"/>
  <c r="AB15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AW14" i="33"/>
  <c r="AV14" i="33"/>
  <c r="AU14" i="33"/>
  <c r="AT14" i="33"/>
  <c r="AS14" i="33"/>
  <c r="AR14" i="33"/>
  <c r="AY14" i="33" s="1"/>
  <c r="AQ14" i="33"/>
  <c r="AP14" i="33"/>
  <c r="AO14" i="33"/>
  <c r="AN14" i="33"/>
  <c r="AM14" i="33"/>
  <c r="AL14" i="33"/>
  <c r="AK14" i="33"/>
  <c r="AJ14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AW13" i="33"/>
  <c r="AV13" i="33"/>
  <c r="AU13" i="33"/>
  <c r="AT13" i="33"/>
  <c r="AS13" i="33"/>
  <c r="AR13" i="33"/>
  <c r="AY13" i="33" s="1"/>
  <c r="AQ13" i="33"/>
  <c r="AP13" i="33"/>
  <c r="AO13" i="33"/>
  <c r="AN13" i="33"/>
  <c r="AM13" i="33"/>
  <c r="AL13" i="33"/>
  <c r="AK13" i="33"/>
  <c r="AJ13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B13" i="33"/>
  <c r="AW12" i="33"/>
  <c r="AV12" i="33"/>
  <c r="AU12" i="33"/>
  <c r="AT12" i="33"/>
  <c r="AS12" i="33"/>
  <c r="AR12" i="33"/>
  <c r="AY12" i="33" s="1"/>
  <c r="AQ12" i="33"/>
  <c r="AP12" i="33"/>
  <c r="AO12" i="33"/>
  <c r="AN12" i="33"/>
  <c r="AM12" i="33"/>
  <c r="AL12" i="33"/>
  <c r="AK12" i="33"/>
  <c r="AJ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B12" i="33"/>
  <c r="AW11" i="33"/>
  <c r="AV11" i="33"/>
  <c r="AU11" i="33"/>
  <c r="AT11" i="33"/>
  <c r="AS11" i="33"/>
  <c r="AR11" i="33"/>
  <c r="AY11" i="33" s="1"/>
  <c r="AQ11" i="33"/>
  <c r="AP11" i="33"/>
  <c r="AO11" i="33"/>
  <c r="AN11" i="33"/>
  <c r="AM11" i="33"/>
  <c r="AL11" i="33"/>
  <c r="AK11" i="33"/>
  <c r="AJ11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B11" i="33"/>
  <c r="AW10" i="33"/>
  <c r="AV10" i="33"/>
  <c r="AU10" i="33"/>
  <c r="AT10" i="33"/>
  <c r="AS10" i="33"/>
  <c r="AR10" i="33"/>
  <c r="AQ10" i="33"/>
  <c r="AP10" i="33"/>
  <c r="AO10" i="33"/>
  <c r="AN10" i="33"/>
  <c r="AM10" i="33"/>
  <c r="AL10" i="33"/>
  <c r="AK10" i="33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B10" i="33"/>
  <c r="AW9" i="33"/>
  <c r="AV9" i="33"/>
  <c r="AU9" i="33"/>
  <c r="AT9" i="33"/>
  <c r="AS9" i="33"/>
  <c r="AR9" i="33"/>
  <c r="AX9" i="33" s="1"/>
  <c r="AQ9" i="33"/>
  <c r="AP9" i="33"/>
  <c r="AO9" i="33"/>
  <c r="AN9" i="33"/>
  <c r="AM9" i="33"/>
  <c r="AL9" i="33"/>
  <c r="AK9" i="33"/>
  <c r="AJ9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B9" i="33"/>
  <c r="AW8" i="33"/>
  <c r="AV8" i="33"/>
  <c r="AU8" i="33"/>
  <c r="AT8" i="33"/>
  <c r="AS8" i="33"/>
  <c r="AR8" i="33"/>
  <c r="AX8" i="33" s="1"/>
  <c r="AQ8" i="33"/>
  <c r="AP8" i="33"/>
  <c r="AO8" i="33"/>
  <c r="AN8" i="33"/>
  <c r="AM8" i="33"/>
  <c r="AL8" i="33"/>
  <c r="AK8" i="33"/>
  <c r="AJ8" i="33"/>
  <c r="AI8" i="33"/>
  <c r="AH8" i="33"/>
  <c r="AG8" i="33"/>
  <c r="AF8" i="33"/>
  <c r="AE8" i="33"/>
  <c r="AD8" i="33"/>
  <c r="AC8" i="33"/>
  <c r="AB8" i="33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B8" i="33"/>
  <c r="AW7" i="33"/>
  <c r="AV7" i="33"/>
  <c r="AU7" i="33"/>
  <c r="AT7" i="33"/>
  <c r="AS7" i="33"/>
  <c r="AR7" i="33"/>
  <c r="AX7" i="33" s="1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B7" i="33"/>
  <c r="AW6" i="33"/>
  <c r="AV6" i="33"/>
  <c r="AU6" i="33"/>
  <c r="AT6" i="33"/>
  <c r="AS6" i="33"/>
  <c r="AR6" i="33"/>
  <c r="AQ6" i="33"/>
  <c r="AP6" i="33"/>
  <c r="AO6" i="33"/>
  <c r="AN6" i="33"/>
  <c r="AM6" i="33"/>
  <c r="AL6" i="33"/>
  <c r="AK6" i="33"/>
  <c r="AJ6" i="33"/>
  <c r="AI6" i="33"/>
  <c r="AH6" i="33"/>
  <c r="AG6" i="33"/>
  <c r="AF6" i="33"/>
  <c r="AE6" i="33"/>
  <c r="AD6" i="33"/>
  <c r="AC6" i="33"/>
  <c r="AB6" i="33"/>
  <c r="AA6" i="33"/>
  <c r="Z6" i="33"/>
  <c r="Y6" i="33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C6" i="33"/>
  <c r="B6" i="33"/>
  <c r="AW5" i="33"/>
  <c r="AV5" i="33"/>
  <c r="AU5" i="33"/>
  <c r="AT5" i="33"/>
  <c r="AS5" i="33"/>
  <c r="AR5" i="33"/>
  <c r="AY5" i="33" s="1"/>
  <c r="AQ5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V5" i="33"/>
  <c r="U5" i="33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E5" i="33"/>
  <c r="D5" i="33"/>
  <c r="C5" i="33"/>
  <c r="B5" i="33"/>
  <c r="AW4" i="33"/>
  <c r="AV4" i="33"/>
  <c r="AU4" i="33"/>
  <c r="AT4" i="33"/>
  <c r="AS4" i="33"/>
  <c r="AR4" i="33"/>
  <c r="AQ4" i="33"/>
  <c r="AP4" i="33"/>
  <c r="AO4" i="33"/>
  <c r="AN4" i="33"/>
  <c r="AM4" i="33"/>
  <c r="AL4" i="33"/>
  <c r="AK4" i="33"/>
  <c r="AJ4" i="33"/>
  <c r="AI4" i="33"/>
  <c r="AH4" i="33"/>
  <c r="AG4" i="33"/>
  <c r="AF4" i="33"/>
  <c r="AE4" i="33"/>
  <c r="AD4" i="33"/>
  <c r="AC4" i="33"/>
  <c r="AB4" i="33"/>
  <c r="AA4" i="33"/>
  <c r="Z4" i="33"/>
  <c r="Y4" i="33"/>
  <c r="X4" i="33"/>
  <c r="W4" i="33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H4" i="33"/>
  <c r="G4" i="33"/>
  <c r="F4" i="33"/>
  <c r="E4" i="33"/>
  <c r="D4" i="33"/>
  <c r="C4" i="33"/>
  <c r="B4" i="33"/>
  <c r="AY10" i="33"/>
  <c r="AX18" i="33"/>
  <c r="AY18" i="33"/>
  <c r="AX20" i="33"/>
  <c r="AX21" i="33"/>
  <c r="AY21" i="33"/>
  <c r="AX22" i="33"/>
  <c r="AX23" i="33"/>
  <c r="AY23" i="33"/>
  <c r="AX24" i="33"/>
  <c r="AX27" i="33"/>
  <c r="AX28" i="33"/>
  <c r="AX29" i="33"/>
  <c r="AX31" i="33"/>
  <c r="AY30" i="33"/>
  <c r="AY28" i="33"/>
  <c r="AY27" i="33"/>
  <c r="AY25" i="33"/>
  <c r="AX25" i="33"/>
  <c r="AY24" i="33"/>
  <c r="AY20" i="33"/>
  <c r="AY19" i="33"/>
  <c r="AX19" i="33"/>
  <c r="AY17" i="33"/>
  <c r="AY16" i="33"/>
  <c r="AY6" i="33"/>
  <c r="AX32" i="33"/>
  <c r="AY29" i="33"/>
  <c r="AY4" i="33"/>
  <c r="B18" i="33"/>
  <c r="AY22" i="33"/>
  <c r="AX13" i="33"/>
  <c r="AW32" i="32"/>
  <c r="AW32" i="34" s="1"/>
  <c r="AV32" i="32"/>
  <c r="AU32" i="32"/>
  <c r="AT32" i="32"/>
  <c r="AS32" i="32"/>
  <c r="AR32" i="32"/>
  <c r="AY32" i="32" s="1"/>
  <c r="AQ32" i="32"/>
  <c r="AP32" i="32"/>
  <c r="AO32" i="32"/>
  <c r="AX32" i="32" s="1"/>
  <c r="AN32" i="32"/>
  <c r="AM32" i="32"/>
  <c r="AL32" i="32"/>
  <c r="AK32" i="32"/>
  <c r="AJ32" i="32"/>
  <c r="AI32" i="32"/>
  <c r="AH32" i="32"/>
  <c r="AG32" i="32"/>
  <c r="AF32" i="32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AY31" i="32"/>
  <c r="AX31" i="32"/>
  <c r="AY30" i="32"/>
  <c r="AX30" i="32"/>
  <c r="AY29" i="32"/>
  <c r="AX29" i="32"/>
  <c r="AY28" i="32"/>
  <c r="AX28" i="32"/>
  <c r="AY27" i="32"/>
  <c r="AX27" i="32"/>
  <c r="AY25" i="32"/>
  <c r="AX25" i="32"/>
  <c r="AY24" i="32"/>
  <c r="AX24" i="32"/>
  <c r="AY23" i="32"/>
  <c r="AX23" i="32"/>
  <c r="AY22" i="32"/>
  <c r="AX22" i="32"/>
  <c r="AW21" i="32"/>
  <c r="AW21" i="34" s="1"/>
  <c r="AV21" i="32"/>
  <c r="AU21" i="32"/>
  <c r="AT21" i="32"/>
  <c r="AS21" i="32"/>
  <c r="AR21" i="32"/>
  <c r="AQ21" i="32"/>
  <c r="AP21" i="32"/>
  <c r="AO21" i="32"/>
  <c r="AN21" i="32"/>
  <c r="AM21" i="32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B21" i="32"/>
  <c r="AY20" i="32"/>
  <c r="AX20" i="32"/>
  <c r="AY19" i="32"/>
  <c r="AX19" i="32"/>
  <c r="AY18" i="32"/>
  <c r="AX18" i="32"/>
  <c r="AW17" i="32"/>
  <c r="AW17" i="34" s="1"/>
  <c r="AV17" i="32"/>
  <c r="AU17" i="32"/>
  <c r="AT17" i="32"/>
  <c r="AS17" i="32"/>
  <c r="AR17" i="32"/>
  <c r="AQ17" i="32"/>
  <c r="AP17" i="32"/>
  <c r="AO17" i="32"/>
  <c r="AN17" i="32"/>
  <c r="AM17" i="32"/>
  <c r="AL17" i="32"/>
  <c r="AK17" i="32"/>
  <c r="AJ17" i="32"/>
  <c r="AI17" i="32"/>
  <c r="AH17" i="32"/>
  <c r="AG17" i="32"/>
  <c r="AF17" i="32"/>
  <c r="AE17" i="32"/>
  <c r="AD17" i="32"/>
  <c r="AC17" i="32"/>
  <c r="AB17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AY16" i="32"/>
  <c r="AX16" i="32"/>
  <c r="AY15" i="32"/>
  <c r="AX15" i="32"/>
  <c r="AY14" i="32"/>
  <c r="AX14" i="32"/>
  <c r="AY13" i="32"/>
  <c r="AX13" i="32"/>
  <c r="AY12" i="32"/>
  <c r="AX12" i="32"/>
  <c r="AW11" i="32"/>
  <c r="AW11" i="34" s="1"/>
  <c r="AV11" i="32"/>
  <c r="AU11" i="32"/>
  <c r="AT11" i="32"/>
  <c r="AS11" i="32"/>
  <c r="AR11" i="32"/>
  <c r="AQ11" i="32"/>
  <c r="AP11" i="32"/>
  <c r="AO11" i="32"/>
  <c r="AN11" i="32"/>
  <c r="AM11" i="32"/>
  <c r="AL11" i="32"/>
  <c r="AK11" i="32"/>
  <c r="AJ11" i="32"/>
  <c r="AI11" i="32"/>
  <c r="AH11" i="32"/>
  <c r="AG11" i="32"/>
  <c r="AF11" i="32"/>
  <c r="AE11" i="32"/>
  <c r="AD11" i="32"/>
  <c r="AC11" i="32"/>
  <c r="AB11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B11" i="32"/>
  <c r="AY10" i="32"/>
  <c r="AX10" i="32"/>
  <c r="AY9" i="32"/>
  <c r="AX9" i="32"/>
  <c r="AY8" i="32"/>
  <c r="AX8" i="32"/>
  <c r="AY7" i="32"/>
  <c r="AX7" i="32"/>
  <c r="AY6" i="32"/>
  <c r="AX6" i="32"/>
  <c r="AY5" i="32"/>
  <c r="AX5" i="32"/>
  <c r="AW4" i="32"/>
  <c r="AW4" i="34" s="1"/>
  <c r="AV4" i="32"/>
  <c r="AU4" i="32"/>
  <c r="AT4" i="32"/>
  <c r="AS4" i="32"/>
  <c r="AR4" i="32"/>
  <c r="AQ4" i="32"/>
  <c r="AP4" i="32"/>
  <c r="AO4" i="32"/>
  <c r="AN4" i="32"/>
  <c r="AM4" i="32"/>
  <c r="AL4" i="32"/>
  <c r="AK4" i="32"/>
  <c r="AJ4" i="32"/>
  <c r="AI4" i="32"/>
  <c r="AH4" i="32"/>
  <c r="AG4" i="32"/>
  <c r="AF4" i="32"/>
  <c r="AE4" i="32"/>
  <c r="AD4" i="32"/>
  <c r="AD26" i="32" s="1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N26" i="32" s="1"/>
  <c r="M4" i="32"/>
  <c r="L4" i="32"/>
  <c r="K4" i="32"/>
  <c r="J4" i="32"/>
  <c r="I4" i="32"/>
  <c r="H4" i="32"/>
  <c r="G4" i="32"/>
  <c r="F4" i="32"/>
  <c r="E4" i="32"/>
  <c r="D4" i="32"/>
  <c r="C4" i="32"/>
  <c r="B4" i="32"/>
  <c r="AW32" i="28"/>
  <c r="AV32" i="28"/>
  <c r="AU32" i="28"/>
  <c r="AT32" i="28"/>
  <c r="AS32" i="28"/>
  <c r="AR32" i="28"/>
  <c r="AQ32" i="28"/>
  <c r="AP32" i="28"/>
  <c r="AO32" i="28"/>
  <c r="AN32" i="28"/>
  <c r="AM32" i="28"/>
  <c r="AL32" i="28"/>
  <c r="AK32" i="28"/>
  <c r="AJ32" i="28"/>
  <c r="AI32" i="28"/>
  <c r="AH32" i="28"/>
  <c r="AG32" i="28"/>
  <c r="AF32" i="28"/>
  <c r="AE32" i="28"/>
  <c r="AD32" i="28"/>
  <c r="AC32" i="28"/>
  <c r="AB32" i="28"/>
  <c r="AA32" i="28"/>
  <c r="Z32" i="28"/>
  <c r="Y32" i="28"/>
  <c r="X32" i="28"/>
  <c r="W32" i="28"/>
  <c r="V32" i="28"/>
  <c r="U32" i="28"/>
  <c r="T32" i="28"/>
  <c r="S32" i="28"/>
  <c r="R32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AY31" i="28"/>
  <c r="AX31" i="28"/>
  <c r="AY30" i="28"/>
  <c r="AX30" i="28"/>
  <c r="AY29" i="28"/>
  <c r="AX29" i="28"/>
  <c r="AY28" i="28"/>
  <c r="AX28" i="28"/>
  <c r="AY27" i="28"/>
  <c r="AX27" i="28"/>
  <c r="AY25" i="28"/>
  <c r="AX25" i="28"/>
  <c r="AY24" i="28"/>
  <c r="AX24" i="28"/>
  <c r="AY23" i="28"/>
  <c r="AX23" i="28"/>
  <c r="AY22" i="28"/>
  <c r="AX22" i="28"/>
  <c r="AW21" i="28"/>
  <c r="AV21" i="28"/>
  <c r="AU21" i="28"/>
  <c r="AT21" i="28"/>
  <c r="AS21" i="28"/>
  <c r="AR21" i="28"/>
  <c r="AQ21" i="28"/>
  <c r="AP21" i="28"/>
  <c r="AO21" i="28"/>
  <c r="AN21" i="28"/>
  <c r="AM21" i="28"/>
  <c r="AL21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B21" i="28"/>
  <c r="AY20" i="28"/>
  <c r="AX20" i="28"/>
  <c r="AY19" i="28"/>
  <c r="AX19" i="28"/>
  <c r="AY18" i="28"/>
  <c r="AX18" i="28"/>
  <c r="AW17" i="28"/>
  <c r="AV17" i="28"/>
  <c r="AU17" i="28"/>
  <c r="AT17" i="28"/>
  <c r="AS17" i="28"/>
  <c r="AR17" i="28"/>
  <c r="AQ17" i="28"/>
  <c r="AP17" i="28"/>
  <c r="AO17" i="28"/>
  <c r="AN17" i="28"/>
  <c r="AM17" i="28"/>
  <c r="AL17" i="28"/>
  <c r="AK17" i="28"/>
  <c r="AJ17" i="28"/>
  <c r="AI17" i="28"/>
  <c r="AH17" i="28"/>
  <c r="AG17" i="28"/>
  <c r="AF17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Y16" i="28"/>
  <c r="AX16" i="28"/>
  <c r="AY15" i="28"/>
  <c r="AX15" i="28"/>
  <c r="AY14" i="28"/>
  <c r="AX14" i="28"/>
  <c r="AY13" i="28"/>
  <c r="AX13" i="28"/>
  <c r="AY12" i="28"/>
  <c r="AX12" i="28"/>
  <c r="AW11" i="28"/>
  <c r="AV11" i="28"/>
  <c r="AU11" i="28"/>
  <c r="AT11" i="28"/>
  <c r="AS11" i="28"/>
  <c r="AR11" i="28"/>
  <c r="AY11" i="28" s="1"/>
  <c r="AQ11" i="28"/>
  <c r="AP11" i="28"/>
  <c r="AO11" i="28"/>
  <c r="AN11" i="28"/>
  <c r="AM11" i="28"/>
  <c r="AX11" i="28" s="1"/>
  <c r="AL11" i="28"/>
  <c r="AK11" i="28"/>
  <c r="AJ11" i="28"/>
  <c r="AI11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C11" i="28"/>
  <c r="B11" i="28"/>
  <c r="AY10" i="28"/>
  <c r="AX10" i="28"/>
  <c r="AY9" i="28"/>
  <c r="AX9" i="28"/>
  <c r="AY8" i="28"/>
  <c r="AX8" i="28"/>
  <c r="AY7" i="28"/>
  <c r="AX7" i="28"/>
  <c r="AY6" i="28"/>
  <c r="AX6" i="28"/>
  <c r="AY5" i="28"/>
  <c r="AX5" i="28"/>
  <c r="AW4" i="28"/>
  <c r="AV4" i="28"/>
  <c r="AU4" i="28"/>
  <c r="AT4" i="28"/>
  <c r="AS4" i="28"/>
  <c r="AR4" i="28"/>
  <c r="AQ4" i="28"/>
  <c r="AP4" i="28"/>
  <c r="AO4" i="28"/>
  <c r="AN4" i="28"/>
  <c r="AM4" i="28"/>
  <c r="AL4" i="28"/>
  <c r="AK4" i="28"/>
  <c r="AJ4" i="28"/>
  <c r="AI4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C4" i="28"/>
  <c r="B4" i="28"/>
  <c r="AW32" i="3"/>
  <c r="B32" i="3"/>
  <c r="AW32" i="35" l="1"/>
  <c r="AW21" i="35"/>
  <c r="AW17" i="35"/>
  <c r="AW11" i="35"/>
  <c r="AW4" i="35"/>
  <c r="AX15" i="33"/>
  <c r="AX14" i="33"/>
  <c r="AX5" i="33"/>
  <c r="AY9" i="33"/>
  <c r="AY8" i="33"/>
  <c r="AY31" i="33"/>
  <c r="AY32" i="33"/>
  <c r="AX10" i="33"/>
  <c r="AX12" i="33"/>
  <c r="AX30" i="33"/>
  <c r="AX6" i="33"/>
  <c r="AY7" i="33"/>
  <c r="AX17" i="33"/>
  <c r="AY26" i="33"/>
  <c r="AY33" i="33"/>
  <c r="AX4" i="33"/>
  <c r="AX11" i="33"/>
  <c r="AT26" i="32"/>
  <c r="AT33" i="32" s="1"/>
  <c r="AY17" i="32"/>
  <c r="AY11" i="32"/>
  <c r="M26" i="32"/>
  <c r="AX17" i="28"/>
  <c r="P26" i="28"/>
  <c r="P33" i="28" s="1"/>
  <c r="AV26" i="28"/>
  <c r="AV33" i="28" s="1"/>
  <c r="AY17" i="28"/>
  <c r="N33" i="32"/>
  <c r="AD33" i="32"/>
  <c r="P26" i="32"/>
  <c r="P33" i="32" s="1"/>
  <c r="AF26" i="32"/>
  <c r="AF33" i="32" s="1"/>
  <c r="AV26" i="32"/>
  <c r="AV33" i="32" s="1"/>
  <c r="Q26" i="32"/>
  <c r="Q33" i="32" s="1"/>
  <c r="AG26" i="32"/>
  <c r="AG33" i="32" s="1"/>
  <c r="AW26" i="32"/>
  <c r="AY21" i="32"/>
  <c r="AX21" i="32"/>
  <c r="V26" i="32"/>
  <c r="V33" i="32" s="1"/>
  <c r="AM26" i="32"/>
  <c r="F26" i="32"/>
  <c r="W26" i="32"/>
  <c r="W33" i="32" s="1"/>
  <c r="I26" i="32"/>
  <c r="Y26" i="32"/>
  <c r="Y33" i="32" s="1"/>
  <c r="AS26" i="32"/>
  <c r="AS33" i="32" s="1"/>
  <c r="AL26" i="32"/>
  <c r="AL33" i="32" s="1"/>
  <c r="G26" i="32"/>
  <c r="J26" i="32"/>
  <c r="Z26" i="32"/>
  <c r="Z33" i="32" s="1"/>
  <c r="AP26" i="32"/>
  <c r="AP33" i="32" s="1"/>
  <c r="K26" i="32"/>
  <c r="AA26" i="32"/>
  <c r="AA33" i="32" s="1"/>
  <c r="AQ26" i="32"/>
  <c r="AQ33" i="32" s="1"/>
  <c r="L26" i="32"/>
  <c r="AB26" i="32"/>
  <c r="AB33" i="32" s="1"/>
  <c r="AR26" i="32"/>
  <c r="AC26" i="32"/>
  <c r="AC33" i="32" s="1"/>
  <c r="D26" i="32"/>
  <c r="T26" i="32"/>
  <c r="T33" i="32" s="1"/>
  <c r="AJ26" i="32"/>
  <c r="AJ33" i="32" s="1"/>
  <c r="AX11" i="32"/>
  <c r="E26" i="32"/>
  <c r="U26" i="32"/>
  <c r="U33" i="32" s="1"/>
  <c r="AK26" i="32"/>
  <c r="AK33" i="32" s="1"/>
  <c r="O26" i="32"/>
  <c r="O33" i="32" s="1"/>
  <c r="AE26" i="32"/>
  <c r="AE33" i="32" s="1"/>
  <c r="H26" i="32"/>
  <c r="X26" i="32"/>
  <c r="X33" i="32" s="1"/>
  <c r="AN26" i="32"/>
  <c r="AN33" i="32" s="1"/>
  <c r="AX4" i="32"/>
  <c r="C26" i="32"/>
  <c r="S26" i="32"/>
  <c r="S33" i="32" s="1"/>
  <c r="AI26" i="32"/>
  <c r="AI33" i="32" s="1"/>
  <c r="B26" i="32"/>
  <c r="R26" i="32"/>
  <c r="R33" i="32" s="1"/>
  <c r="AH26" i="32"/>
  <c r="AH33" i="32" s="1"/>
  <c r="AX32" i="28"/>
  <c r="AY32" i="28"/>
  <c r="AX21" i="28"/>
  <c r="Q26" i="28"/>
  <c r="Q33" i="28" s="1"/>
  <c r="AY21" i="28"/>
  <c r="N26" i="28"/>
  <c r="N33" i="28" s="1"/>
  <c r="AD26" i="28"/>
  <c r="AD33" i="28" s="1"/>
  <c r="AT26" i="28"/>
  <c r="AT33" i="28" s="1"/>
  <c r="AG26" i="28"/>
  <c r="AG33" i="28" s="1"/>
  <c r="AW26" i="28"/>
  <c r="AW33" i="28" s="1"/>
  <c r="AU26" i="28"/>
  <c r="AU33" i="28" s="1"/>
  <c r="O26" i="28"/>
  <c r="O33" i="28" s="1"/>
  <c r="AF26" i="28"/>
  <c r="AF33" i="28" s="1"/>
  <c r="AE26" i="28"/>
  <c r="AE33" i="28" s="1"/>
  <c r="I26" i="28"/>
  <c r="Y26" i="28"/>
  <c r="Y33" i="28" s="1"/>
  <c r="AO26" i="28"/>
  <c r="AO33" i="28" s="1"/>
  <c r="J26" i="28"/>
  <c r="Z26" i="28"/>
  <c r="Z33" i="28" s="1"/>
  <c r="AP26" i="28"/>
  <c r="AP33" i="28" s="1"/>
  <c r="R26" i="28"/>
  <c r="R33" i="28" s="1"/>
  <c r="S26" i="28"/>
  <c r="S33" i="28" s="1"/>
  <c r="B26" i="28"/>
  <c r="K26" i="28"/>
  <c r="AQ26" i="28"/>
  <c r="AQ33" i="28" s="1"/>
  <c r="L26" i="28"/>
  <c r="AB26" i="28"/>
  <c r="AB33" i="28" s="1"/>
  <c r="C26" i="28"/>
  <c r="AA26" i="28"/>
  <c r="AA33" i="28" s="1"/>
  <c r="M26" i="28"/>
  <c r="AC26" i="28"/>
  <c r="AC33" i="28" s="1"/>
  <c r="AS26" i="28"/>
  <c r="AS33" i="28" s="1"/>
  <c r="AI26" i="28"/>
  <c r="AI33" i="28" s="1"/>
  <c r="D26" i="28"/>
  <c r="AJ26" i="28"/>
  <c r="AJ33" i="28" s="1"/>
  <c r="E26" i="28"/>
  <c r="U26" i="28"/>
  <c r="U33" i="28" s="1"/>
  <c r="AK26" i="28"/>
  <c r="AK33" i="28" s="1"/>
  <c r="G26" i="28"/>
  <c r="W26" i="28"/>
  <c r="W33" i="28" s="1"/>
  <c r="AH26" i="28"/>
  <c r="AH33" i="28" s="1"/>
  <c r="T26" i="28"/>
  <c r="T33" i="28" s="1"/>
  <c r="F26" i="28"/>
  <c r="V26" i="28"/>
  <c r="V33" i="28" s="1"/>
  <c r="AL26" i="28"/>
  <c r="AL33" i="28" s="1"/>
  <c r="AN26" i="28"/>
  <c r="AN33" i="28" s="1"/>
  <c r="H26" i="28"/>
  <c r="X26" i="28"/>
  <c r="X33" i="28" s="1"/>
  <c r="AX4" i="28"/>
  <c r="AR33" i="32"/>
  <c r="AM33" i="32"/>
  <c r="AY4" i="32"/>
  <c r="AO26" i="32"/>
  <c r="AO33" i="32" s="1"/>
  <c r="AU26" i="32"/>
  <c r="AU33" i="32" s="1"/>
  <c r="AX17" i="32"/>
  <c r="AY4" i="28"/>
  <c r="AM26" i="28"/>
  <c r="AR26" i="28"/>
  <c r="AY5" i="3"/>
  <c r="AY6" i="3"/>
  <c r="AY7" i="3"/>
  <c r="AY8" i="3"/>
  <c r="AY9" i="3"/>
  <c r="AY10" i="3"/>
  <c r="AY12" i="3"/>
  <c r="AY13" i="3"/>
  <c r="AY14" i="3"/>
  <c r="AY15" i="3"/>
  <c r="AY16" i="3"/>
  <c r="AY18" i="3"/>
  <c r="AY19" i="3"/>
  <c r="AY20" i="3"/>
  <c r="AY22" i="3"/>
  <c r="AY23" i="3"/>
  <c r="AY24" i="3"/>
  <c r="AY25" i="3"/>
  <c r="AY27" i="3"/>
  <c r="AY28" i="3"/>
  <c r="AY29" i="3"/>
  <c r="AY30" i="3"/>
  <c r="AY31" i="3"/>
  <c r="AX5" i="3"/>
  <c r="AX6" i="3"/>
  <c r="AX7" i="3"/>
  <c r="AX8" i="3"/>
  <c r="AX9" i="3"/>
  <c r="AX10" i="3"/>
  <c r="AX12" i="3"/>
  <c r="AX13" i="3"/>
  <c r="AX14" i="3"/>
  <c r="AX15" i="3"/>
  <c r="AX16" i="3"/>
  <c r="AX18" i="3"/>
  <c r="AX19" i="3"/>
  <c r="AX20" i="3"/>
  <c r="AX22" i="3"/>
  <c r="AX23" i="3"/>
  <c r="AX24" i="3"/>
  <c r="AX25" i="3"/>
  <c r="AX27" i="3"/>
  <c r="AX28" i="3"/>
  <c r="AX29" i="3"/>
  <c r="AX30" i="3"/>
  <c r="AX31" i="3"/>
  <c r="AW33" i="32" l="1"/>
  <c r="AW26" i="35"/>
  <c r="AW26" i="34"/>
  <c r="AX26" i="33"/>
  <c r="AX33" i="33"/>
  <c r="AX33" i="32"/>
  <c r="AX26" i="32"/>
  <c r="AY33" i="32"/>
  <c r="AY26" i="32"/>
  <c r="AY26" i="28"/>
  <c r="AR33" i="28"/>
  <c r="AY33" i="28" s="1"/>
  <c r="AX26" i="28"/>
  <c r="AM33" i="28"/>
  <c r="AX33" i="28" s="1"/>
  <c r="AW21" i="3"/>
  <c r="AW17" i="3"/>
  <c r="AW11" i="3"/>
  <c r="AW4" i="3"/>
  <c r="AW33" i="35" l="1"/>
  <c r="AW33" i="34"/>
  <c r="AW26" i="3"/>
  <c r="AW33" i="3" l="1"/>
  <c r="AV4" i="3" l="1"/>
  <c r="AV11" i="3"/>
  <c r="AV17" i="3"/>
  <c r="AV21" i="3"/>
  <c r="AV32" i="3"/>
  <c r="AV26" i="3" l="1"/>
  <c r="AV33" i="3" l="1"/>
  <c r="AT17" i="3" l="1"/>
  <c r="AU4" i="3" l="1"/>
  <c r="AU11" i="3"/>
  <c r="AU17" i="3"/>
  <c r="AU21" i="3"/>
  <c r="AU32" i="3"/>
  <c r="AU26" i="3" l="1"/>
  <c r="AU33" i="3" l="1"/>
  <c r="AT4" i="3" l="1"/>
  <c r="AT11" i="3"/>
  <c r="AT21" i="3"/>
  <c r="AT32" i="3"/>
  <c r="AT26" i="3" l="1"/>
  <c r="AT33" i="3" l="1"/>
  <c r="AS4" i="3" l="1"/>
  <c r="AS11" i="3"/>
  <c r="AS17" i="3"/>
  <c r="AS21" i="3"/>
  <c r="AS32" i="3"/>
  <c r="AS26" i="3" l="1"/>
  <c r="AS33" i="3" l="1"/>
  <c r="AR4" i="3" l="1"/>
  <c r="AR11" i="3"/>
  <c r="AR17" i="3"/>
  <c r="AR21" i="3"/>
  <c r="AR32" i="3"/>
  <c r="AY32" i="3" l="1"/>
  <c r="AY21" i="3"/>
  <c r="AY17" i="3"/>
  <c r="AY11" i="3"/>
  <c r="AY4" i="3"/>
  <c r="AR26" i="3"/>
  <c r="AY26" i="3" l="1"/>
  <c r="AR33" i="3"/>
  <c r="AY33" i="3" s="1"/>
  <c r="AQ4" i="3" l="1"/>
  <c r="AQ11" i="3"/>
  <c r="AQ17" i="3"/>
  <c r="AQ21" i="3"/>
  <c r="AQ32" i="3"/>
  <c r="AQ26" i="3" l="1"/>
  <c r="AQ33" i="3" l="1"/>
  <c r="AP32" i="3" l="1"/>
  <c r="AP21" i="3"/>
  <c r="AP17" i="3"/>
  <c r="AP11" i="3"/>
  <c r="AP4" i="3"/>
  <c r="AP26" i="3" l="1"/>
  <c r="AP33" i="3" l="1"/>
  <c r="AO4" i="3" l="1"/>
  <c r="AO11" i="3"/>
  <c r="AO17" i="3"/>
  <c r="AO21" i="3"/>
  <c r="AO32" i="3"/>
  <c r="AO26" i="3" l="1"/>
  <c r="AO33" i="3" l="1"/>
  <c r="AN4" i="3" l="1"/>
  <c r="AN11" i="3"/>
  <c r="AN17" i="3"/>
  <c r="AN21" i="3"/>
  <c r="AN32" i="3"/>
  <c r="AN26" i="3" l="1"/>
  <c r="AN33" i="3" l="1"/>
  <c r="AM4" i="3" l="1"/>
  <c r="AM11" i="3"/>
  <c r="AM17" i="3"/>
  <c r="AM21" i="3"/>
  <c r="AM32" i="3"/>
  <c r="AX32" i="3" s="1"/>
  <c r="AX21" i="3" l="1"/>
  <c r="AX17" i="3"/>
  <c r="AX11" i="3"/>
  <c r="AX4" i="3"/>
  <c r="AM26" i="3"/>
  <c r="AX26" i="3" l="1"/>
  <c r="AM33" i="3"/>
  <c r="AX33" i="3" l="1"/>
  <c r="AL4" i="3" l="1"/>
  <c r="AL11" i="3"/>
  <c r="AL17" i="3"/>
  <c r="AL21" i="3"/>
  <c r="AL32" i="3"/>
  <c r="AL26" i="3" l="1"/>
  <c r="AL33" i="3" l="1"/>
  <c r="AK32" i="3" l="1"/>
  <c r="AK21" i="3"/>
  <c r="AK17" i="3"/>
  <c r="AK11" i="3"/>
  <c r="AK4" i="3"/>
  <c r="AK26" i="3" l="1"/>
  <c r="S32" i="3"/>
  <c r="S21" i="3"/>
  <c r="S17" i="3"/>
  <c r="S11" i="3"/>
  <c r="S4" i="3"/>
  <c r="AK33" i="3" l="1"/>
  <c r="S26" i="3"/>
  <c r="S33" i="3" l="1"/>
  <c r="AJ4" i="3" l="1"/>
  <c r="AJ11" i="3"/>
  <c r="AJ17" i="3"/>
  <c r="AJ21" i="3"/>
  <c r="AJ32" i="3"/>
  <c r="AJ26" i="3" l="1"/>
  <c r="AJ33" i="3" l="1"/>
  <c r="AI32" i="3" l="1"/>
  <c r="AI21" i="3"/>
  <c r="AI17" i="3"/>
  <c r="AI11" i="3"/>
  <c r="AI4" i="3"/>
  <c r="A64" i="2"/>
  <c r="A65" i="2" s="1"/>
  <c r="AH4" i="3"/>
  <c r="AH11" i="3"/>
  <c r="AH17" i="3"/>
  <c r="AH21" i="3"/>
  <c r="AH32" i="3"/>
  <c r="AG21" i="3"/>
  <c r="AG32" i="3"/>
  <c r="AG4" i="3"/>
  <c r="AG11" i="3"/>
  <c r="AG17" i="3"/>
  <c r="AF21" i="3"/>
  <c r="AF32" i="3"/>
  <c r="AF4" i="3"/>
  <c r="AF11" i="3"/>
  <c r="AF17" i="3"/>
  <c r="AE21" i="3"/>
  <c r="AE32" i="3"/>
  <c r="AE4" i="3"/>
  <c r="AE11" i="3"/>
  <c r="AE17" i="3"/>
  <c r="Z11" i="3"/>
  <c r="AA11" i="3"/>
  <c r="AB11" i="3"/>
  <c r="AC11" i="3"/>
  <c r="AD11" i="3"/>
  <c r="Z17" i="3"/>
  <c r="AA17" i="3"/>
  <c r="AB17" i="3"/>
  <c r="AC17" i="3"/>
  <c r="AD17" i="3"/>
  <c r="Z21" i="3"/>
  <c r="AA21" i="3"/>
  <c r="AB21" i="3"/>
  <c r="AC21" i="3"/>
  <c r="AD21" i="3"/>
  <c r="Z4" i="3"/>
  <c r="AA4" i="3"/>
  <c r="AB4" i="3"/>
  <c r="AC4" i="3"/>
  <c r="AD4" i="3"/>
  <c r="Z32" i="3"/>
  <c r="AA32" i="3"/>
  <c r="AB32" i="3"/>
  <c r="AC32" i="3"/>
  <c r="AD32" i="3"/>
  <c r="U11" i="3"/>
  <c r="V11" i="3"/>
  <c r="W11" i="3"/>
  <c r="X11" i="3"/>
  <c r="Y11" i="3"/>
  <c r="U17" i="3"/>
  <c r="V17" i="3"/>
  <c r="W17" i="3"/>
  <c r="X17" i="3"/>
  <c r="Y17" i="3"/>
  <c r="U21" i="3"/>
  <c r="V21" i="3"/>
  <c r="W21" i="3"/>
  <c r="X21" i="3"/>
  <c r="Y21" i="3"/>
  <c r="U4" i="3"/>
  <c r="V4" i="3"/>
  <c r="W4" i="3"/>
  <c r="X4" i="3"/>
  <c r="Y4" i="3"/>
  <c r="U32" i="3"/>
  <c r="V32" i="3"/>
  <c r="W32" i="3"/>
  <c r="X32" i="3"/>
  <c r="Y32" i="3"/>
  <c r="T4" i="3"/>
  <c r="T11" i="3"/>
  <c r="T17" i="3"/>
  <c r="T21" i="3"/>
  <c r="T32" i="3"/>
  <c r="M4" i="3"/>
  <c r="N4" i="3"/>
  <c r="O4" i="3"/>
  <c r="P4" i="3"/>
  <c r="Q4" i="3"/>
  <c r="M11" i="3"/>
  <c r="N11" i="3"/>
  <c r="O11" i="3"/>
  <c r="P11" i="3"/>
  <c r="Q11" i="3"/>
  <c r="M17" i="3"/>
  <c r="N17" i="3"/>
  <c r="O17" i="3"/>
  <c r="P17" i="3"/>
  <c r="Q17" i="3"/>
  <c r="M21" i="3"/>
  <c r="N21" i="3"/>
  <c r="O21" i="3"/>
  <c r="P21" i="3"/>
  <c r="Q21" i="3"/>
  <c r="M32" i="3"/>
  <c r="N32" i="3"/>
  <c r="O32" i="3"/>
  <c r="P32" i="3"/>
  <c r="Q32" i="3"/>
  <c r="R11" i="3"/>
  <c r="R17" i="3"/>
  <c r="R21" i="3"/>
  <c r="R4" i="3"/>
  <c r="R32" i="3"/>
  <c r="L11" i="3"/>
  <c r="L17" i="3"/>
  <c r="L21" i="3"/>
  <c r="L4" i="3"/>
  <c r="L32" i="3"/>
  <c r="J32" i="3"/>
  <c r="K32" i="3"/>
  <c r="I32" i="3"/>
  <c r="H32" i="3"/>
  <c r="G32" i="3"/>
  <c r="F32" i="3"/>
  <c r="E32" i="3"/>
  <c r="D32" i="3"/>
  <c r="C32" i="3"/>
  <c r="J4" i="3"/>
  <c r="J11" i="3"/>
  <c r="J17" i="3"/>
  <c r="J21" i="3"/>
  <c r="K4" i="3"/>
  <c r="K11" i="3"/>
  <c r="K17" i="3"/>
  <c r="K21" i="3"/>
  <c r="I4" i="3"/>
  <c r="I11" i="3"/>
  <c r="I17" i="3"/>
  <c r="I21" i="3"/>
  <c r="H4" i="3"/>
  <c r="H11" i="3"/>
  <c r="H17" i="3"/>
  <c r="H21" i="3"/>
  <c r="G4" i="3"/>
  <c r="G11" i="3"/>
  <c r="G17" i="3"/>
  <c r="G21" i="3"/>
  <c r="F4" i="3"/>
  <c r="F11" i="3"/>
  <c r="F17" i="3"/>
  <c r="F21" i="3"/>
  <c r="E4" i="3"/>
  <c r="E11" i="3"/>
  <c r="E17" i="3"/>
  <c r="E21" i="3"/>
  <c r="D4" i="3"/>
  <c r="D11" i="3"/>
  <c r="D17" i="3"/>
  <c r="D21" i="3"/>
  <c r="C4" i="3"/>
  <c r="C11" i="3"/>
  <c r="C17" i="3"/>
  <c r="C21" i="3"/>
  <c r="B4" i="3"/>
  <c r="B11" i="3"/>
  <c r="B17" i="3"/>
  <c r="B21" i="3"/>
  <c r="X26" i="3" l="1"/>
  <c r="M26" i="3"/>
  <c r="C26" i="3"/>
  <c r="K26" i="3"/>
  <c r="B26" i="3"/>
  <c r="H26" i="3"/>
  <c r="P26" i="3"/>
  <c r="W26" i="3"/>
  <c r="AF26" i="3"/>
  <c r="AH26" i="3"/>
  <c r="L26" i="3"/>
  <c r="J26" i="3"/>
  <c r="T26" i="3"/>
  <c r="F26" i="3"/>
  <c r="AA26" i="3"/>
  <c r="R26" i="3"/>
  <c r="I26" i="3"/>
  <c r="AC26" i="3"/>
  <c r="Z26" i="3"/>
  <c r="AE26" i="3"/>
  <c r="D26" i="3"/>
  <c r="E26" i="3"/>
  <c r="AD26" i="3"/>
  <c r="Q26" i="3"/>
  <c r="O26" i="3"/>
  <c r="V26" i="3"/>
  <c r="G26" i="3"/>
  <c r="N26" i="3"/>
  <c r="Y26" i="3"/>
  <c r="U26" i="3"/>
  <c r="AB26" i="3"/>
  <c r="AG26" i="3"/>
  <c r="AI26" i="3"/>
  <c r="R33" i="3" l="1"/>
  <c r="P33" i="3"/>
  <c r="W33" i="3"/>
  <c r="T33" i="3"/>
  <c r="X33" i="3"/>
  <c r="AH33" i="3"/>
  <c r="AA33" i="3"/>
  <c r="AF33" i="3"/>
  <c r="V33" i="3"/>
  <c r="Q33" i="3"/>
  <c r="AE33" i="3"/>
  <c r="Z33" i="3"/>
  <c r="N33" i="3"/>
  <c r="AD33" i="3"/>
  <c r="AC33" i="3"/>
  <c r="AG33" i="3"/>
  <c r="AB33" i="3"/>
  <c r="U33" i="3"/>
  <c r="Y33" i="3"/>
  <c r="O33" i="3"/>
  <c r="AI33" i="3"/>
</calcChain>
</file>

<file path=xl/sharedStrings.xml><?xml version="1.0" encoding="utf-8"?>
<sst xmlns="http://schemas.openxmlformats.org/spreadsheetml/2006/main" count="599" uniqueCount="107">
  <si>
    <t>Pounds</t>
  </si>
  <si>
    <t>NA</t>
  </si>
  <si>
    <t>1,000 Bales</t>
  </si>
  <si>
    <t>$/Bale</t>
  </si>
  <si>
    <t xml:space="preserve">  1978-79</t>
  </si>
  <si>
    <t xml:space="preserve">  1979-80</t>
  </si>
  <si>
    <t xml:space="preserve">  1980-81</t>
  </si>
  <si>
    <t xml:space="preserve">  1981-82</t>
  </si>
  <si>
    <t xml:space="preserve">  1982-83</t>
  </si>
  <si>
    <t xml:space="preserve">  1983-84</t>
  </si>
  <si>
    <t xml:space="preserve">  1984-85</t>
  </si>
  <si>
    <t xml:space="preserve">  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</si>
  <si>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</si>
  <si>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</si>
  <si>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</si>
  <si>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</si>
  <si>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</si>
  <si>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</si>
  <si>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</si>
  <si>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</si>
  <si>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</si>
  <si>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</si>
  <si>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</si>
  <si>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</si>
  <si>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</si>
  <si>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SOUTHEAST</t>
  </si>
  <si>
    <t xml:space="preserve">   Alabama</t>
  </si>
  <si>
    <t xml:space="preserve">   Florida</t>
  </si>
  <si>
    <t xml:space="preserve">   Georgia</t>
  </si>
  <si>
    <t xml:space="preserve">   N. Carolina</t>
  </si>
  <si>
    <t xml:space="preserve">   S. Carolina</t>
  </si>
  <si>
    <t xml:space="preserve">   Virginia</t>
  </si>
  <si>
    <t>MID-SOUTH</t>
  </si>
  <si>
    <t xml:space="preserve">   Arkansas</t>
  </si>
  <si>
    <t xml:space="preserve">   Louisiana</t>
  </si>
  <si>
    <t xml:space="preserve">   Mississippi</t>
  </si>
  <si>
    <t xml:space="preserve">   Missouri</t>
  </si>
  <si>
    <t xml:space="preserve">   Tennessee</t>
  </si>
  <si>
    <t>SOUTHWEST</t>
  </si>
  <si>
    <t xml:space="preserve">   Kansas</t>
  </si>
  <si>
    <t xml:space="preserve">   Oklahoma</t>
  </si>
  <si>
    <t xml:space="preserve">   Texas</t>
  </si>
  <si>
    <t>WEST</t>
  </si>
  <si>
    <t xml:space="preserve">   Arizona</t>
  </si>
  <si>
    <t xml:space="preserve">   California</t>
  </si>
  <si>
    <t xml:space="preserve">   New Mexico</t>
  </si>
  <si>
    <t>OTH. UPLAND 1/</t>
  </si>
  <si>
    <t>ALL UPLAND</t>
  </si>
  <si>
    <t>ALL COTTON</t>
  </si>
  <si>
    <t>1/ Other includes Illinois, Kentucky and Nevada.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</si>
  <si>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</si>
  <si>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</si>
  <si>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</si>
  <si>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</si>
  <si>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</si>
  <si>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</si>
  <si>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</si>
  <si>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</si>
  <si>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(1,000 Acres)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</si>
  <si>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</si>
  <si>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</si>
  <si>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</si>
  <si>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</si>
  <si>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</si>
  <si>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</si>
  <si>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</si>
  <si>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</si>
  <si>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</si>
  <si>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Crop Year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</si>
  <si>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</si>
  <si>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</si>
  <si>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</si>
  <si>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</si>
  <si>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</si>
  <si>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</si>
  <si>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</si>
  <si>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</si>
  <si>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</si>
  <si>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</si>
  <si>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Running Bales Ginned</t>
  </si>
  <si>
    <t>Average Bale Weight</t>
  </si>
  <si>
    <t>Average Ginning Charge</t>
  </si>
  <si>
    <t>Number of Active Gins</t>
  </si>
  <si>
    <t>U.S. Cotton Ginnings</t>
  </si>
  <si>
    <t>Gin Information</t>
  </si>
  <si>
    <t>Planted Acres</t>
  </si>
  <si>
    <t>Harvested Acres</t>
  </si>
  <si>
    <t>Abandonment</t>
  </si>
  <si>
    <t>Yield per Planted Acres</t>
  </si>
  <si>
    <t>Yield per Harvested Acres</t>
  </si>
  <si>
    <t>Production</t>
  </si>
  <si>
    <t>Source: USDA, National Agricultural Statistics Service</t>
  </si>
  <si>
    <t>10-Year Average</t>
  </si>
  <si>
    <t>5-Year Average</t>
  </si>
  <si>
    <t>ALL ELS</t>
  </si>
  <si>
    <t>(1,000 480 lb Bales)</t>
  </si>
  <si>
    <t>U.S. Cotton Production</t>
  </si>
  <si>
    <t>U.S. Cotton Harvested Acres</t>
  </si>
  <si>
    <t>U.S. Cotton Planted Acres</t>
  </si>
  <si>
    <t>U.S. Cotton Abandonment Rates</t>
  </si>
  <si>
    <t>U.S. Cotton Yield Per Planted Acre</t>
  </si>
  <si>
    <t>(Pounds)</t>
  </si>
  <si>
    <t>(Percent)</t>
  </si>
  <si>
    <t>U.S. Cotton Yield Per Harvested Acre</t>
  </si>
  <si>
    <t>Last Update:</t>
  </si>
  <si>
    <t xml:space="preserve">Crop year/Marketing-Year: </t>
  </si>
  <si>
    <t>August 1 - July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</si>
</sst>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dd\-mmm\-yy_)"/>
    <numFmt numFmtId="165" formatCode="0.0%"/>
    <numFmt numFmtId="166" formatCode="#,##0_0_0"/>
    <numFmt numFmtId="167" formatCode="#,##0_0_0_0"/>
    <numFmt numFmtId="168" formatCode="0.00_0_)"/>
    <numFmt numFmtId="169" formatCode="_(* #,##0_);_(* \(#,##0\);_(* &quot;-&quot;??_);_(@_)"/>
    <numFmt numFmtId="170" formatCode="mmmm\ yyyy"/>
  </numFmts>
  <fonts count="36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8"/>
      <name val="CopprplGoth BdCn BT"/>
      <family val="2"/>
    </font>
    <font>
      <sz val="10"/>
      <name val="Aptos Narrow"/>
      <family val="2"/>
    </font>
    <font>
      <sz val="12"/>
      <name val="Aptos Narrow"/>
      <family val="2"/>
    </font>
    <font>
      <b/>
      <sz val="12"/>
      <color theme="1"/>
      <name val="Calibri"/>
      <family val="2"/>
      <scheme val="minor"/>
    </font>
    <font>
      <b/>
      <sz val="12"/>
      <name val="Aptos Narrow"/>
      <family val="2"/>
    </font>
    <font>
      <b/>
      <sz val="16"/>
      <color theme="1"/>
      <name val="Calibri"/>
      <family val="2"/>
      <scheme val="minor"/>
    </font>
    <font>
      <u/>
      <sz val="12"/>
      <color theme="10"/>
      <name val="Arial"/>
      <family val="2"/>
    </font>
    <font>
      <b/>
      <sz val="36"/>
      <color theme="0"/>
      <name val="Aptos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rgb="FF00194C"/>
      <name val="Calibri"/>
      <family val="2"/>
      <scheme val="minor"/>
    </font>
    <font>
      <b/>
      <sz val="12"/>
      <color rgb="FF00194C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2"/>
      <color indexed="10"/>
      <name val="Aptos Narrow"/>
      <family val="2"/>
    </font>
    <font>
      <sz val="12"/>
      <color rgb="FFFF0000"/>
      <name val="Aptos Narrow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ptos Narrow"/>
      <family val="2"/>
    </font>
    <font>
      <b/>
      <sz val="16"/>
      <name val="Aptos Narrow"/>
      <family val="2"/>
    </font>
    <font>
      <b/>
      <sz val="14"/>
      <name val="Aptos Narrow"/>
      <family val="2"/>
    </font>
    <font>
      <sz val="12"/>
      <name val="Arial"/>
      <family val="2"/>
    </font>
    <font>
      <b/>
      <sz val="12"/>
      <color rgb="FF002060"/>
      <name val="Aptos Narrow"/>
      <family val="2"/>
    </font>
    <font>
      <sz val="12"/>
      <color rgb="FF002060"/>
      <name val="Aptos Narrow"/>
      <family val="2"/>
    </font>
    <font>
      <b/>
      <sz val="16"/>
      <color rgb="FF002060"/>
      <name val="Aptos Narrow"/>
      <family val="2"/>
    </font>
    <font>
      <b/>
      <sz val="14"/>
      <color rgb="FF002060"/>
      <name val="Aptos Narrow"/>
      <family val="2"/>
    </font>
    <font>
      <b/>
      <sz val="16"/>
      <color theme="0"/>
      <name val="Aptos"/>
      <family val="2"/>
    </font>
    <font>
      <b/>
      <sz val="18"/>
      <color theme="0"/>
      <name val="Aptos"/>
      <family val="2"/>
    </font>
    <font>
      <sz val="11"/>
      <color theme="1"/>
      <name val="Aptos"/>
      <family val="2"/>
    </font>
    <font>
      <b/>
      <u/>
      <sz val="14"/>
      <color rgb="FF00194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0">
    <xf numFmtId="37" fontId="0" fillId="0" borderId="0"/>
    <xf numFmtId="0" fontId="4" fillId="0" borderId="0"/>
    <xf numFmtId="9" fontId="3" fillId="0" borderId="0" applyFont="0" applyFill="0" applyBorder="0" applyAlignment="0" applyProtection="0"/>
    <xf numFmtId="0" fontId="5" fillId="0" borderId="0">
      <alignment horizontal="centerContinuous"/>
    </xf>
    <xf numFmtId="37" fontId="11" fillId="0" borderId="0" applyNumberForma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37" fontId="0" fillId="0" borderId="0" xfId="0"/>
    <xf numFmtId="0" fontId="6" fillId="0" borderId="0" xfId="1" applyFont="1"/>
    <xf numFmtId="37" fontId="7" fillId="0" borderId="0" xfId="0" applyFont="1"/>
    <xf numFmtId="3" fontId="6" fillId="0" borderId="0" xfId="1" applyNumberFormat="1" applyFont="1"/>
    <xf numFmtId="39" fontId="7" fillId="0" borderId="0" xfId="0" applyNumberFormat="1" applyFont="1"/>
    <xf numFmtId="37" fontId="7" fillId="0" borderId="0" xfId="0" applyFont="1" applyAlignment="1">
      <alignment horizontal="left"/>
    </xf>
    <xf numFmtId="37" fontId="7" fillId="0" borderId="0" xfId="0" quotePrefix="1" applyFont="1" applyAlignment="1">
      <alignment horizontal="left"/>
    </xf>
    <xf numFmtId="37" fontId="8" fillId="2" borderId="0" xfId="0" applyFont="1" applyFill="1" applyAlignment="1">
      <alignment horizontal="center"/>
    </xf>
    <xf numFmtId="37" fontId="10" fillId="0" borderId="0" xfId="0" applyFont="1" applyAlignment="1"/>
    <xf numFmtId="0" fontId="9" fillId="0" borderId="0" xfId="0" applyNumberFormat="1" applyFont="1" applyBorder="1" applyAlignment="1">
      <alignment horizontal="center"/>
    </xf>
    <xf numFmtId="166" fontId="7" fillId="0" borderId="0" xfId="0" applyNumberFormat="1" applyFont="1" applyBorder="1"/>
    <xf numFmtId="167" fontId="7" fillId="0" borderId="0" xfId="0" applyNumberFormat="1" applyFont="1" applyBorder="1"/>
    <xf numFmtId="168" fontId="7" fillId="0" borderId="0" xfId="0" applyNumberFormat="1" applyFont="1" applyBorder="1"/>
    <xf numFmtId="49" fontId="9" fillId="0" borderId="0" xfId="0" applyNumberFormat="1" applyFont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37" fontId="7" fillId="0" borderId="0" xfId="0" applyFont="1" applyBorder="1" applyAlignment="1">
      <alignment horizontal="left"/>
    </xf>
    <xf numFmtId="37" fontId="7" fillId="0" borderId="0" xfId="0" applyFont="1" applyBorder="1"/>
    <xf numFmtId="164" fontId="7" fillId="0" borderId="0" xfId="0" quotePrefix="1" applyNumberFormat="1" applyFont="1" applyBorder="1" applyAlignment="1">
      <alignment horizontal="right"/>
    </xf>
    <xf numFmtId="0" fontId="12" fillId="0" borderId="0" xfId="5" applyFont="1" applyAlignment="1">
      <alignment vertical="center"/>
    </xf>
    <xf numFmtId="0" fontId="2" fillId="0" borderId="0" xfId="5"/>
    <xf numFmtId="0" fontId="13" fillId="0" borderId="0" xfId="5" applyFont="1"/>
    <xf numFmtId="0" fontId="16" fillId="0" borderId="0" xfId="5" applyFont="1" applyAlignment="1">
      <alignment vertical="center" wrapText="1"/>
    </xf>
    <xf numFmtId="0" fontId="17" fillId="0" borderId="0" xfId="5" applyFont="1" applyAlignment="1">
      <alignment wrapText="1"/>
    </xf>
    <xf numFmtId="0" fontId="2" fillId="0" borderId="0" xfId="5" applyAlignment="1">
      <alignment wrapText="1"/>
    </xf>
    <xf numFmtId="0" fontId="19" fillId="0" borderId="0" xfId="5" applyFont="1" applyAlignment="1">
      <alignment wrapText="1"/>
    </xf>
    <xf numFmtId="0" fontId="18" fillId="0" borderId="0" xfId="5" applyFont="1" applyAlignment="1">
      <alignment horizontal="center" wrapText="1"/>
    </xf>
    <xf numFmtId="0" fontId="19" fillId="0" borderId="0" xfId="5" applyFont="1" applyAlignment="1">
      <alignment horizontal="right" wrapText="1"/>
    </xf>
    <xf numFmtId="0" fontId="20" fillId="0" borderId="0" xfId="6" applyFont="1" applyAlignment="1">
      <alignment wrapText="1"/>
    </xf>
    <xf numFmtId="0" fontId="7" fillId="0" borderId="0" xfId="1" applyFont="1" applyBorder="1"/>
    <xf numFmtId="165" fontId="9" fillId="0" borderId="0" xfId="2" applyNumberFormat="1" applyFont="1" applyBorder="1"/>
    <xf numFmtId="0" fontId="9" fillId="0" borderId="0" xfId="1" applyFont="1" applyBorder="1"/>
    <xf numFmtId="165" fontId="7" fillId="0" borderId="0" xfId="2" applyNumberFormat="1" applyFont="1" applyBorder="1"/>
    <xf numFmtId="37" fontId="21" fillId="0" borderId="0" xfId="0" applyFont="1" applyBorder="1"/>
    <xf numFmtId="37" fontId="22" fillId="0" borderId="0" xfId="0" applyFont="1" applyBorder="1"/>
    <xf numFmtId="0" fontId="21" fillId="0" borderId="0" xfId="1" applyFont="1" applyBorder="1"/>
    <xf numFmtId="0" fontId="22" fillId="0" borderId="0" xfId="1" applyFont="1" applyBorder="1"/>
    <xf numFmtId="37" fontId="8" fillId="0" borderId="0" xfId="0" applyFont="1" applyFill="1" applyAlignment="1">
      <alignment horizontal="center"/>
    </xf>
    <xf numFmtId="37" fontId="25" fillId="0" borderId="0" xfId="0" applyFont="1" applyBorder="1" applyAlignment="1"/>
    <xf numFmtId="37" fontId="26" fillId="0" borderId="0" xfId="0" applyFont="1" applyBorder="1" applyAlignment="1"/>
    <xf numFmtId="169" fontId="29" fillId="3" borderId="0" xfId="7" applyNumberFormat="1" applyFont="1" applyFill="1" applyBorder="1"/>
    <xf numFmtId="169" fontId="28" fillId="3" borderId="0" xfId="7" applyNumberFormat="1" applyFont="1" applyFill="1" applyBorder="1"/>
    <xf numFmtId="169" fontId="28" fillId="0" borderId="0" xfId="7" applyNumberFormat="1" applyFont="1" applyFill="1" applyBorder="1"/>
    <xf numFmtId="169" fontId="29" fillId="0" borderId="0" xfId="7" applyNumberFormat="1" applyFont="1" applyFill="1" applyBorder="1"/>
    <xf numFmtId="169" fontId="29" fillId="0" borderId="0" xfId="7" applyNumberFormat="1" applyFont="1" applyFill="1" applyBorder="1" applyAlignment="1">
      <alignment horizontal="right"/>
    </xf>
    <xf numFmtId="37" fontId="30" fillId="0" borderId="0" xfId="0" applyFont="1" applyBorder="1" applyAlignment="1">
      <alignment horizontal="center"/>
    </xf>
    <xf numFmtId="37" fontId="31" fillId="0" borderId="0" xfId="0" applyFont="1" applyBorder="1" applyAlignment="1">
      <alignment horizontal="center"/>
    </xf>
    <xf numFmtId="37" fontId="29" fillId="0" borderId="1" xfId="0" applyFont="1" applyFill="1" applyBorder="1" applyAlignment="1">
      <alignment horizontal="left"/>
    </xf>
    <xf numFmtId="169" fontId="29" fillId="0" borderId="2" xfId="7" applyNumberFormat="1" applyFont="1" applyFill="1" applyBorder="1"/>
    <xf numFmtId="169" fontId="29" fillId="3" borderId="2" xfId="7" applyNumberFormat="1" applyFont="1" applyFill="1" applyBorder="1"/>
    <xf numFmtId="169" fontId="29" fillId="3" borderId="3" xfId="7" applyNumberFormat="1" applyFont="1" applyFill="1" applyBorder="1"/>
    <xf numFmtId="37" fontId="29" fillId="0" borderId="4" xfId="0" applyFont="1" applyFill="1" applyBorder="1" applyAlignment="1">
      <alignment horizontal="left"/>
    </xf>
    <xf numFmtId="169" fontId="29" fillId="3" borderId="5" xfId="7" applyNumberFormat="1" applyFont="1" applyFill="1" applyBorder="1"/>
    <xf numFmtId="37" fontId="28" fillId="0" borderId="6" xfId="0" applyFont="1" applyFill="1" applyBorder="1" applyAlignment="1">
      <alignment horizontal="left"/>
    </xf>
    <xf numFmtId="169" fontId="28" fillId="0" borderId="7" xfId="7" applyNumberFormat="1" applyFont="1" applyFill="1" applyBorder="1"/>
    <xf numFmtId="169" fontId="28" fillId="3" borderId="7" xfId="7" applyNumberFormat="1" applyFont="1" applyFill="1" applyBorder="1"/>
    <xf numFmtId="169" fontId="28" fillId="3" borderId="8" xfId="7" applyNumberFormat="1" applyFont="1" applyFill="1" applyBorder="1"/>
    <xf numFmtId="37" fontId="24" fillId="4" borderId="9" xfId="0" applyFont="1" applyFill="1" applyBorder="1" applyAlignment="1">
      <alignment horizontal="left"/>
    </xf>
    <xf numFmtId="37" fontId="24" fillId="4" borderId="10" xfId="0" applyNumberFormat="1" applyFont="1" applyFill="1" applyBorder="1"/>
    <xf numFmtId="37" fontId="24" fillId="4" borderId="11" xfId="0" applyNumberFormat="1" applyFont="1" applyFill="1" applyBorder="1"/>
    <xf numFmtId="37" fontId="28" fillId="0" borderId="4" xfId="0" applyFont="1" applyFill="1" applyBorder="1" applyAlignment="1">
      <alignment horizontal="left"/>
    </xf>
    <xf numFmtId="169" fontId="28" fillId="3" borderId="5" xfId="7" applyNumberFormat="1" applyFont="1" applyFill="1" applyBorder="1"/>
    <xf numFmtId="37" fontId="23" fillId="4" borderId="12" xfId="0" applyFont="1" applyFill="1" applyBorder="1" applyAlignment="1">
      <alignment horizontal="center"/>
    </xf>
    <xf numFmtId="37" fontId="23" fillId="4" borderId="13" xfId="0" applyFont="1" applyFill="1" applyBorder="1" applyAlignment="1">
      <alignment horizontal="center"/>
    </xf>
    <xf numFmtId="37" fontId="23" fillId="4" borderId="13" xfId="0" applyFont="1" applyFill="1" applyBorder="1" applyAlignment="1">
      <alignment horizontal="center" wrapText="1"/>
    </xf>
    <xf numFmtId="37" fontId="23" fillId="4" borderId="14" xfId="0" applyFont="1" applyFill="1" applyBorder="1" applyAlignment="1">
      <alignment horizontal="center" wrapText="1"/>
    </xf>
    <xf numFmtId="37" fontId="30" fillId="0" borderId="0" xfId="0" applyFont="1" applyBorder="1" applyAlignment="1">
      <alignment horizontal="center" wrapText="1"/>
    </xf>
    <xf numFmtId="37" fontId="31" fillId="0" borderId="0" xfId="0" applyFont="1" applyBorder="1" applyAlignment="1">
      <alignment horizontal="center" wrapText="1"/>
    </xf>
    <xf numFmtId="10" fontId="28" fillId="0" borderId="0" xfId="2" applyNumberFormat="1" applyFont="1" applyFill="1" applyBorder="1"/>
    <xf numFmtId="10" fontId="29" fillId="0" borderId="0" xfId="2" applyNumberFormat="1" applyFont="1" applyFill="1" applyBorder="1"/>
    <xf numFmtId="10" fontId="28" fillId="0" borderId="7" xfId="2" applyNumberFormat="1" applyFont="1" applyFill="1" applyBorder="1"/>
    <xf numFmtId="10" fontId="29" fillId="0" borderId="2" xfId="2" applyNumberFormat="1" applyFont="1" applyFill="1" applyBorder="1"/>
    <xf numFmtId="10" fontId="29" fillId="0" borderId="0" xfId="2" applyNumberFormat="1" applyFont="1" applyFill="1" applyBorder="1" applyAlignment="1">
      <alignment horizontal="right"/>
    </xf>
    <xf numFmtId="10" fontId="24" fillId="4" borderId="10" xfId="2" applyNumberFormat="1" applyFont="1" applyFill="1" applyBorder="1"/>
    <xf numFmtId="10" fontId="28" fillId="3" borderId="0" xfId="2" applyNumberFormat="1" applyFont="1" applyFill="1" applyBorder="1"/>
    <xf numFmtId="10" fontId="28" fillId="3" borderId="5" xfId="2" applyNumberFormat="1" applyFont="1" applyFill="1" applyBorder="1"/>
    <xf numFmtId="10" fontId="29" fillId="3" borderId="0" xfId="2" applyNumberFormat="1" applyFont="1" applyFill="1" applyBorder="1"/>
    <xf numFmtId="10" fontId="29" fillId="3" borderId="5" xfId="2" applyNumberFormat="1" applyFont="1" applyFill="1" applyBorder="1"/>
    <xf numFmtId="10" fontId="28" fillId="3" borderId="7" xfId="2" applyNumberFormat="1" applyFont="1" applyFill="1" applyBorder="1"/>
    <xf numFmtId="10" fontId="28" fillId="3" borderId="8" xfId="2" applyNumberFormat="1" applyFont="1" applyFill="1" applyBorder="1"/>
    <xf numFmtId="10" fontId="29" fillId="3" borderId="2" xfId="2" applyNumberFormat="1" applyFont="1" applyFill="1" applyBorder="1"/>
    <xf numFmtId="10" fontId="29" fillId="3" borderId="3" xfId="2" applyNumberFormat="1" applyFont="1" applyFill="1" applyBorder="1"/>
    <xf numFmtId="10" fontId="24" fillId="4" borderId="11" xfId="2" applyNumberFormat="1" applyFont="1" applyFill="1" applyBorder="1"/>
    <xf numFmtId="0" fontId="33" fillId="0" borderId="0" xfId="8" applyFont="1" applyAlignment="1">
      <alignment horizontal="center"/>
    </xf>
    <xf numFmtId="0" fontId="34" fillId="0" borderId="0" xfId="9" applyFont="1"/>
    <xf numFmtId="0" fontId="35" fillId="0" borderId="0" xfId="6" applyFont="1" applyBorder="1" applyAlignment="1">
      <alignment horizontal="center" vertical="center"/>
    </xf>
    <xf numFmtId="0" fontId="16" fillId="0" borderId="0" xfId="9" applyFont="1" applyAlignment="1">
      <alignment horizontal="left" wrapText="1"/>
    </xf>
    <xf numFmtId="0" fontId="1" fillId="0" borderId="0" xfId="9"/>
    <xf numFmtId="0" fontId="34" fillId="0" borderId="0" xfId="9" applyFont="1" applyAlignment="1">
      <alignment horizontal="center"/>
    </xf>
    <xf numFmtId="0" fontId="15" fillId="0" borderId="0" xfId="6" applyFont="1" applyBorder="1" applyAlignment="1">
      <alignment horizontal="center" vertical="center"/>
    </xf>
    <xf numFmtId="0" fontId="32" fillId="0" borderId="0" xfId="4" applyNumberFormat="1" applyFont="1" applyAlignment="1">
      <alignment horizontal="center"/>
    </xf>
    <xf numFmtId="0" fontId="18" fillId="0" borderId="0" xfId="9" applyFont="1" applyAlignment="1">
      <alignment horizontal="center"/>
    </xf>
    <xf numFmtId="170" fontId="33" fillId="0" borderId="0" xfId="8" applyNumberFormat="1" applyFont="1" applyAlignment="1">
      <alignment horizontal="center"/>
    </xf>
    <xf numFmtId="0" fontId="33" fillId="0" borderId="0" xfId="8" applyFont="1" applyAlignment="1">
      <alignment horizontal="center"/>
    </xf>
    <xf numFmtId="37" fontId="10" fillId="0" borderId="0" xfId="0" applyFont="1" applyAlignment="1">
      <alignment horizontal="center"/>
    </xf>
  </cellXfs>
  <cellStyles count="10">
    <cellStyle name="Comma" xfId="7" builtinId="3"/>
    <cellStyle name="Hyperlink" xfId="4" builtinId="8"/>
    <cellStyle name="Hyperlink 2" xfId="6" xr:uid="{C23718FD-9C38-425C-9020-A8000B4F40F2}"/>
    <cellStyle name="Normal" xfId="0" builtinId="0"/>
    <cellStyle name="Normal 2" xfId="5" xr:uid="{7C7A0DFE-0E1C-43A7-8661-1C8C9D660A92}"/>
    <cellStyle name="Normal 3" xfId="8" xr:uid="{AC20C849-BAA6-46C0-9740-BC4F8DE6893F}"/>
    <cellStyle name="Normal 4" xfId="9" xr:uid="{00D8000D-1582-49E7-84D5-2C3DB3C8B442}"/>
    <cellStyle name="Normal_Sheet1" xfId="1" xr:uid="{00000000-0005-0000-0000-000002000000}"/>
    <cellStyle name="Percent" xfId="2" builtinId="5"/>
    <cellStyle name="Table Heading" xfId="3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E9F8"/>
      <color rgb="FFEAF1FA"/>
      <color rgb="FFA6C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cotton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161926</xdr:rowOff>
    </xdr:from>
    <xdr:to>
      <xdr:col>0</xdr:col>
      <xdr:colOff>1885950</xdr:colOff>
      <xdr:row>4</xdr:row>
      <xdr:rowOff>30049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FF919-1942-41A3-BDF5-E3362061D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61926"/>
          <a:ext cx="1533525" cy="63012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0</xdr:row>
      <xdr:rowOff>142876</xdr:rowOff>
    </xdr:from>
    <xdr:to>
      <xdr:col>12</xdr:col>
      <xdr:colOff>485775</xdr:colOff>
      <xdr:row>4</xdr:row>
      <xdr:rowOff>10999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A8765-9A60-4F7E-A8F3-06E74805C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5" y="142876"/>
          <a:ext cx="1990725" cy="630123"/>
        </a:xfrm>
        <a:prstGeom prst="rect">
          <a:avLst/>
        </a:prstGeom>
      </xdr:spPr>
    </xdr:pic>
    <xdr:clientData/>
  </xdr:twoCellAnchor>
  <xdr:oneCellAnchor>
    <xdr:from>
      <xdr:col>0</xdr:col>
      <xdr:colOff>2019300</xdr:colOff>
      <xdr:row>0</xdr:row>
      <xdr:rowOff>2641</xdr:rowOff>
    </xdr:from>
    <xdr:ext cx="8343900" cy="159518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C2DCDFC-1E02-4B95-A4DB-00784036E7DF}"/>
            </a:ext>
          </a:extLst>
        </xdr:cNvPr>
        <xdr:cNvSpPr/>
      </xdr:nvSpPr>
      <xdr:spPr>
        <a:xfrm>
          <a:off x="2019300" y="2641"/>
          <a:ext cx="8343900" cy="159518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8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rgbClr val="004684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Optima LT Pro" panose="020B0502050508020304" pitchFamily="34" charset="0"/>
            </a:rPr>
            <a:t>U.S.</a:t>
          </a:r>
          <a:r>
            <a:rPr lang="en-US" sz="48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rgbClr val="004684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Optima LT Pro" panose="020B0502050508020304" pitchFamily="34" charset="0"/>
            </a:rPr>
            <a:t> Historical Acreage, Production &amp; Yield</a:t>
          </a:r>
          <a:endParaRPr lang="en-US" sz="4800" b="1" cap="none" spc="50">
            <a:ln w="9525" cmpd="sng">
              <a:solidFill>
                <a:schemeClr val="bg1"/>
              </a:solidFill>
              <a:prstDash val="solid"/>
            </a:ln>
            <a:solidFill>
              <a:srgbClr val="004684"/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Optima LT Pro" panose="020B0502050508020304" pitchFamily="34" charset="0"/>
          </a:endParaRPr>
        </a:p>
      </xdr:txBody>
    </xdr:sp>
    <xdr:clientData/>
  </xdr:oneCellAnchor>
  <xdr:oneCellAnchor>
    <xdr:from>
      <xdr:col>2</xdr:col>
      <xdr:colOff>392782</xdr:colOff>
      <xdr:row>17</xdr:row>
      <xdr:rowOff>50266</xdr:rowOff>
    </xdr:from>
    <xdr:ext cx="3100657" cy="52039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64113B8-6491-4CB7-A0B8-C72DF8A70E78}"/>
            </a:ext>
          </a:extLst>
        </xdr:cNvPr>
        <xdr:cNvSpPr/>
      </xdr:nvSpPr>
      <xdr:spPr>
        <a:xfrm>
          <a:off x="4936207" y="4031716"/>
          <a:ext cx="3100657" cy="52039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rgbClr val="004684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Optima LT Pro" panose="020B0502050508020304" pitchFamily="34" charset="0"/>
            </a:rPr>
            <a:t>Misc. Information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hyperlink" Target="https://www.nass.usda.g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5C70-27BA-45C8-A022-6E22BB180DD1}">
  <sheetPr>
    <tabColor theme="3" tint="0.249977111117893"/>
  </sheetPr>
  <dimension ref="A1:O32"/>
  <sheetViews>
    <sheetView showGridLines="0" tabSelected="1" workbookViewId="0">
      <selection activeCell="E21" sqref="E21"/>
    </sheetView>
  </sheetViews>
  <sheetFormatPr defaultRowHeight="15"/>
  <cols>
    <col min="1" max="1" width="44.109375" style="19" customWidth="1"/>
    <col min="2" max="16384" width="8.88671875" style="19"/>
  </cols>
  <sheetData>
    <row r="1" spans="1:15" ht="1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5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s="20" customFormat="1" ht="23.25" customHeight="1">
      <c r="B10" s="88" t="s">
        <v>84</v>
      </c>
      <c r="C10" s="88"/>
      <c r="D10" s="88"/>
      <c r="E10" s="88"/>
      <c r="F10" s="88"/>
      <c r="G10" s="88"/>
      <c r="H10" s="88"/>
      <c r="I10" s="21"/>
      <c r="J10" s="21"/>
      <c r="K10" s="21"/>
      <c r="L10" s="21"/>
      <c r="M10" s="21"/>
      <c r="N10" s="21"/>
      <c r="O10" s="21"/>
    </row>
    <row r="11" spans="1:15" s="20" customFormat="1" ht="23.25" customHeight="1">
      <c r="B11" s="88" t="s">
        <v>85</v>
      </c>
      <c r="C11" s="88"/>
      <c r="D11" s="88"/>
      <c r="E11" s="88"/>
      <c r="F11" s="88"/>
      <c r="G11" s="88"/>
      <c r="H11" s="88"/>
      <c r="I11" s="21"/>
      <c r="J11" s="21"/>
      <c r="K11" s="21"/>
      <c r="L11" s="21"/>
      <c r="M11" s="21"/>
      <c r="N11" s="21"/>
      <c r="O11" s="21"/>
    </row>
    <row r="12" spans="1:15" s="20" customFormat="1" ht="23.25" customHeight="1">
      <c r="B12" s="88" t="s">
        <v>86</v>
      </c>
      <c r="C12" s="88"/>
      <c r="D12" s="88"/>
      <c r="E12" s="88"/>
      <c r="F12" s="88"/>
      <c r="G12" s="88"/>
      <c r="H12" s="88"/>
      <c r="I12" s="21"/>
      <c r="J12" s="21"/>
      <c r="K12" s="21"/>
      <c r="L12" s="21"/>
      <c r="M12" s="21"/>
      <c r="N12" s="21"/>
      <c r="O12" s="21"/>
    </row>
    <row r="13" spans="1:15" s="20" customFormat="1" ht="23.25" customHeight="1">
      <c r="B13" s="88" t="s">
        <v>87</v>
      </c>
      <c r="C13" s="88"/>
      <c r="D13" s="88"/>
      <c r="E13" s="88"/>
      <c r="F13" s="88"/>
      <c r="G13" s="88"/>
      <c r="H13" s="88"/>
      <c r="I13" s="21"/>
      <c r="J13" s="21"/>
      <c r="K13" s="21"/>
      <c r="L13" s="21"/>
      <c r="M13" s="21"/>
      <c r="N13" s="21"/>
      <c r="O13" s="21"/>
    </row>
    <row r="14" spans="1:15" s="20" customFormat="1" ht="23.25" customHeight="1">
      <c r="B14" s="88" t="s">
        <v>88</v>
      </c>
      <c r="C14" s="88"/>
      <c r="D14" s="88"/>
      <c r="E14" s="88"/>
      <c r="F14" s="88"/>
      <c r="G14" s="88"/>
      <c r="H14" s="88"/>
      <c r="I14" s="21"/>
      <c r="J14" s="21"/>
      <c r="K14" s="21"/>
      <c r="L14" s="21"/>
      <c r="M14" s="21"/>
      <c r="N14" s="21"/>
      <c r="O14" s="21"/>
    </row>
    <row r="15" spans="1:15" ht="23.25">
      <c r="B15" s="88" t="s">
        <v>89</v>
      </c>
      <c r="C15" s="88"/>
      <c r="D15" s="88"/>
      <c r="E15" s="88"/>
      <c r="F15" s="88"/>
      <c r="G15" s="88"/>
      <c r="H15" s="88"/>
      <c r="I15" s="23"/>
      <c r="J15" s="23"/>
      <c r="K15" s="23"/>
      <c r="L15" s="23"/>
      <c r="M15" s="23"/>
    </row>
    <row r="16" spans="1:15" ht="23.25">
      <c r="B16" s="88" t="s">
        <v>90</v>
      </c>
      <c r="C16" s="88"/>
      <c r="D16" s="88"/>
      <c r="E16" s="88"/>
      <c r="F16" s="88"/>
      <c r="G16" s="88"/>
      <c r="H16" s="88"/>
      <c r="I16" s="23"/>
      <c r="J16" s="23"/>
      <c r="K16" s="23"/>
      <c r="L16" s="23"/>
      <c r="M16" s="23"/>
    </row>
    <row r="17" spans="1:15" ht="15.75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5" ht="18.75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26.25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</row>
    <row r="20" spans="1:15" ht="24">
      <c r="A20" s="83"/>
      <c r="C20" s="82" t="s">
        <v>104</v>
      </c>
      <c r="D20" s="83"/>
      <c r="E20" s="91">
        <v>46000</v>
      </c>
      <c r="F20" s="91"/>
      <c r="G20" s="91"/>
      <c r="H20" s="91"/>
      <c r="I20" s="86"/>
      <c r="J20" s="86"/>
      <c r="K20" s="86"/>
      <c r="L20" s="86"/>
      <c r="M20" s="86"/>
      <c r="N20" s="86"/>
      <c r="O20" s="86"/>
    </row>
    <row r="21" spans="1:15">
      <c r="A21" s="83"/>
      <c r="B21" s="83"/>
      <c r="C21" s="83"/>
      <c r="D21" s="83"/>
      <c r="E21" s="83"/>
      <c r="F21" s="83"/>
      <c r="G21" s="83"/>
      <c r="H21" s="83"/>
      <c r="I21" s="86"/>
      <c r="J21" s="86"/>
      <c r="K21" s="86"/>
      <c r="L21" s="86"/>
      <c r="M21" s="86"/>
      <c r="N21" s="86"/>
      <c r="O21" s="86"/>
    </row>
    <row r="22" spans="1:15" ht="24">
      <c r="A22" s="83"/>
      <c r="B22" s="82" t="s">
        <v>105</v>
      </c>
      <c r="C22" s="87"/>
      <c r="D22" s="83"/>
      <c r="E22" s="92" t="s">
        <v>106</v>
      </c>
      <c r="F22" s="92"/>
      <c r="G22" s="92"/>
      <c r="H22" s="92"/>
      <c r="I22" s="86"/>
      <c r="J22" s="86"/>
      <c r="K22" s="86"/>
      <c r="L22" s="86"/>
      <c r="M22" s="86"/>
      <c r="N22" s="86"/>
      <c r="O22" s="86"/>
    </row>
    <row r="23" spans="1:15" ht="21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5.75" customHeight="1">
      <c r="A24" s="24"/>
      <c r="I24" s="24"/>
      <c r="J24" s="24"/>
      <c r="K24" s="24"/>
      <c r="L24" s="24"/>
      <c r="M24" s="24"/>
      <c r="N24" s="24"/>
      <c r="O24" s="24"/>
    </row>
    <row r="25" spans="1:15" s="20" customFormat="1" ht="15.75" customHeight="1">
      <c r="A25" s="24"/>
      <c r="B25" s="89" t="s">
        <v>91</v>
      </c>
      <c r="C25" s="89"/>
      <c r="D25" s="89"/>
      <c r="E25" s="89"/>
      <c r="F25" s="89"/>
      <c r="G25" s="89"/>
      <c r="H25" s="89"/>
      <c r="I25" s="24"/>
      <c r="J25" s="24"/>
      <c r="K25" s="24"/>
      <c r="L25" s="24"/>
      <c r="M25" s="24"/>
      <c r="N25" s="24"/>
      <c r="O25" s="24"/>
    </row>
    <row r="26" spans="1:1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ht="19.5" customHeight="1">
      <c r="A27" s="23"/>
      <c r="B27" s="23"/>
      <c r="C27" s="23"/>
      <c r="D27" s="23"/>
      <c r="E27" s="25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 ht="23.2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1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ht="1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ht="18.75">
      <c r="A32" s="23"/>
      <c r="B32" s="23"/>
      <c r="C32" s="24"/>
      <c r="D32" s="26"/>
      <c r="E32" s="24"/>
      <c r="F32" s="27"/>
      <c r="G32" s="23"/>
      <c r="H32" s="23"/>
      <c r="I32" s="23"/>
      <c r="J32" s="23"/>
      <c r="K32" s="23"/>
      <c r="L32" s="23"/>
      <c r="M32" s="23"/>
      <c r="N32" s="23"/>
      <c r="O32" s="23"/>
    </row>
  </sheetData>
  <mergeCells count="11">
    <mergeCell ref="B15:H15"/>
    <mergeCell ref="B16:H16"/>
    <mergeCell ref="B25:H25"/>
    <mergeCell ref="B10:H10"/>
    <mergeCell ref="B11:H11"/>
    <mergeCell ref="B12:H12"/>
    <mergeCell ref="B13:H13"/>
    <mergeCell ref="B14:H14"/>
    <mergeCell ref="A19:O19"/>
    <mergeCell ref="E20:H20"/>
    <mergeCell ref="E22:H22"/>
  </mergeCells>
  <hyperlinks>
    <hyperlink ref="B10" location="'Baled Lint'!A1" display="EAATM - Baled Lint" xr:uid="{953908AE-7463-45E4-9BF6-55C87122CD65}"/>
    <hyperlink ref="B14" location="ELS!A1" display="ELS Competitiveness Payment Program" xr:uid="{F59060EA-C188-46A8-A37A-507D1829E6C5}"/>
    <hyperlink ref="B11" location="'Baled Loose'!A1" display="EAATM - Baled Loose" xr:uid="{E10A7E58-9E65-4CA6-BD80-AB69645D362C}"/>
    <hyperlink ref="B12" location="'Reginned Motes'!A1" display="EAATM - Reginned Motes" xr:uid="{1DFDC581-E3BB-4D79-A042-13FCF34B0A2D}"/>
    <hyperlink ref="B13" location="'Semi-Processed Motes'!A1" display="EAATM - Semi-Processed Motes" xr:uid="{0C305337-11A8-4752-B6AC-9926BD88D625}"/>
    <hyperlink ref="B15" location="ELS!A1" display="ELS Competitiveness Payment Program" xr:uid="{B58AB707-1EB2-4082-B52E-23144F439643}"/>
    <hyperlink ref="B16" location="ELS!A1" display="ELS Competitiveness Payment Program" xr:uid="{20D15A66-D12B-49CD-820B-721C482556EF}"/>
    <hyperlink ref="B10:H10" location="'Gin Info.'!A1" display="Gin Information" xr:uid="{53B072DC-5B86-439A-A24F-A7411B30B54D}"/>
    <hyperlink ref="B11:H11" location="Planted!A1" display="Planted Acres" xr:uid="{CCD3101A-0951-47ED-98E3-05EA9A2C7695}"/>
    <hyperlink ref="B12:H12" location="Harvested!A1" display="Harvested Acres" xr:uid="{F9DABD48-4421-4E0E-92B3-ACF5AC2FCA8D}"/>
    <hyperlink ref="B13:H13" location="Abandonment!A1" display="Abandonment" xr:uid="{A71D2031-768B-488B-A051-E4F0A077828E}"/>
    <hyperlink ref="B14:H14" location="'Yield Per Planted'!A1" display="Yield per Planted Acres" xr:uid="{59B6FB1D-4D8D-4A92-90FD-6D047FEAB5CC}"/>
    <hyperlink ref="B15:H15" location="'Yield Per Harvested'!A1" display="Yield per Harvested Acres" xr:uid="{935E90A2-69C9-4D41-BFD5-4BBFB8B3F5F6}"/>
    <hyperlink ref="B16:H16" location="Production!A1" display="Production" xr:uid="{68B6A009-8957-4B45-AD1F-48E974583CA9}"/>
    <hyperlink ref="B25:H25" r:id="rId1" display="Source: USDA, National Agricultural Statistics Service" xr:uid="{162C53B2-2461-47B8-8D9D-99A64C42671E}"/>
  </hyperlinks>
  <pageMargins left="0.7" right="0.7" top="0.75" bottom="0.75" header="0.3" footer="0.3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N90"/>
  <sheetViews>
    <sheetView workbookViewId="0">
      <pane ySplit="3" topLeftCell="A63" activePane="bottomLeft" state="frozen"/>
      <selection activeCell="B75" sqref="B75"/>
      <selection pane="bottomLeft" sqref="A1:E1"/>
    </sheetView>
  </sheetViews>
  <sheetFormatPr defaultColWidth="8.88671875" defaultRowHeight="13.5"/>
  <cols>
    <col min="1" max="1" width="8.88671875" style="1" customWidth="1"/>
    <col min="2" max="2" width="17.5546875" style="1" bestFit="1" customWidth="1"/>
    <col min="3" max="3" width="16.77734375" style="1" bestFit="1" customWidth="1"/>
    <col min="4" max="4" width="19.21875" style="1" bestFit="1" customWidth="1"/>
    <col min="5" max="5" width="18.109375" style="1" bestFit="1" customWidth="1"/>
    <col min="6" max="16384" width="8.88671875" style="1"/>
  </cols>
  <sheetData>
    <row r="1" spans="1:14" ht="21">
      <c r="A1" s="93" t="s">
        <v>83</v>
      </c>
      <c r="B1" s="93"/>
      <c r="C1" s="93"/>
      <c r="D1" s="93"/>
      <c r="E1" s="93"/>
      <c r="F1" s="8"/>
      <c r="G1" s="8"/>
      <c r="H1" s="8"/>
      <c r="I1" s="8"/>
      <c r="J1" s="8"/>
      <c r="K1" s="8"/>
      <c r="L1" s="8"/>
      <c r="M1" s="8"/>
      <c r="N1" s="8"/>
    </row>
    <row r="2" spans="1:14" ht="15.75">
      <c r="A2" s="7" t="s">
        <v>68</v>
      </c>
      <c r="B2" s="7" t="s">
        <v>79</v>
      </c>
      <c r="C2" s="7" t="s">
        <v>80</v>
      </c>
      <c r="D2" s="7" t="s">
        <v>81</v>
      </c>
      <c r="E2" s="7" t="s">
        <v>82</v>
      </c>
    </row>
    <row r="3" spans="1:14" ht="15.75">
      <c r="A3" s="7"/>
      <c r="B3" s="7" t="s">
        <v>2</v>
      </c>
      <c r="C3" s="7" t="s">
        <v>0</v>
      </c>
      <c r="D3" s="7" t="s">
        <v>3</v>
      </c>
      <c r="E3" s="7"/>
    </row>
    <row r="4" spans="1:14" ht="15.75">
      <c r="A4" s="9">
        <v>1950</v>
      </c>
      <c r="B4" s="10">
        <v>9910.4</v>
      </c>
      <c r="C4" s="11">
        <v>484.2</v>
      </c>
      <c r="D4" s="12">
        <v>11.19</v>
      </c>
      <c r="E4" s="10">
        <v>7572</v>
      </c>
    </row>
    <row r="5" spans="1:14" ht="15.75">
      <c r="A5" s="9">
        <v>1951</v>
      </c>
      <c r="B5" s="10">
        <v>15075.9</v>
      </c>
      <c r="C5" s="11">
        <v>481.4</v>
      </c>
      <c r="D5" s="12">
        <v>12.04</v>
      </c>
      <c r="E5" s="10">
        <v>7653</v>
      </c>
    </row>
    <row r="6" spans="1:14" ht="15.75">
      <c r="A6" s="9">
        <v>1952</v>
      </c>
      <c r="B6" s="10">
        <v>14954.5</v>
      </c>
      <c r="C6" s="11">
        <v>485.2</v>
      </c>
      <c r="D6" s="12">
        <v>12.44</v>
      </c>
      <c r="E6" s="10">
        <v>7367</v>
      </c>
    </row>
    <row r="7" spans="1:14" ht="15.75">
      <c r="A7" s="9">
        <v>1953</v>
      </c>
      <c r="B7" s="10">
        <v>16317.1</v>
      </c>
      <c r="C7" s="11">
        <v>483.5</v>
      </c>
      <c r="D7" s="12">
        <v>12.69</v>
      </c>
      <c r="E7" s="10">
        <v>7141</v>
      </c>
    </row>
    <row r="8" spans="1:14" ht="15.75">
      <c r="A8" s="9">
        <v>1954</v>
      </c>
      <c r="B8" s="10">
        <v>13619.2</v>
      </c>
      <c r="C8" s="11">
        <v>481.9</v>
      </c>
      <c r="D8" s="12">
        <v>12.83</v>
      </c>
      <c r="E8" s="10">
        <v>7070</v>
      </c>
    </row>
    <row r="9" spans="1:14" ht="15.75">
      <c r="A9" s="9">
        <v>1955</v>
      </c>
      <c r="B9" s="10">
        <v>14542</v>
      </c>
      <c r="C9" s="11">
        <v>485.1</v>
      </c>
      <c r="D9" s="12">
        <v>12.75</v>
      </c>
      <c r="E9" s="10">
        <v>6929</v>
      </c>
    </row>
    <row r="10" spans="1:14" ht="15.75">
      <c r="A10" s="9">
        <v>1956</v>
      </c>
      <c r="B10" s="10">
        <v>13151.2</v>
      </c>
      <c r="C10" s="11">
        <v>485</v>
      </c>
      <c r="D10" s="12">
        <v>13.56</v>
      </c>
      <c r="E10" s="10">
        <v>6662</v>
      </c>
    </row>
    <row r="11" spans="1:14" ht="15.75">
      <c r="A11" s="9">
        <v>1957</v>
      </c>
      <c r="B11" s="10">
        <v>10880.3</v>
      </c>
      <c r="C11" s="11">
        <v>482.8</v>
      </c>
      <c r="D11" s="12">
        <v>14.51</v>
      </c>
      <c r="E11" s="10">
        <v>6349</v>
      </c>
    </row>
    <row r="12" spans="1:14" ht="15.75">
      <c r="A12" s="9">
        <v>1958</v>
      </c>
      <c r="B12" s="10">
        <v>11435.3</v>
      </c>
      <c r="C12" s="11">
        <v>482.4</v>
      </c>
      <c r="D12" s="12">
        <v>14.75</v>
      </c>
      <c r="E12" s="10">
        <v>5798</v>
      </c>
    </row>
    <row r="13" spans="1:14" ht="15.75">
      <c r="A13" s="9">
        <v>1959</v>
      </c>
      <c r="B13" s="10">
        <v>14515.1</v>
      </c>
      <c r="C13" s="11">
        <v>480.5</v>
      </c>
      <c r="D13" s="12">
        <v>15.02</v>
      </c>
      <c r="E13" s="10">
        <v>5630</v>
      </c>
    </row>
    <row r="14" spans="1:14" ht="15.75">
      <c r="A14" s="9">
        <v>1960</v>
      </c>
      <c r="B14" s="10">
        <v>14265</v>
      </c>
      <c r="C14" s="11">
        <v>479.2</v>
      </c>
      <c r="D14" s="12">
        <v>15.42</v>
      </c>
      <c r="E14" s="10">
        <v>5395</v>
      </c>
    </row>
    <row r="15" spans="1:14" ht="15.75">
      <c r="A15" s="9">
        <v>1961</v>
      </c>
      <c r="B15" s="10">
        <v>14324.5</v>
      </c>
      <c r="C15" s="11">
        <v>478.8</v>
      </c>
      <c r="D15" s="12">
        <v>16.829999999999998</v>
      </c>
      <c r="E15" s="10">
        <v>5224</v>
      </c>
    </row>
    <row r="16" spans="1:14" ht="15.75">
      <c r="A16" s="9">
        <v>1962</v>
      </c>
      <c r="B16" s="10">
        <v>14864.1</v>
      </c>
      <c r="C16" s="11">
        <v>479.1</v>
      </c>
      <c r="D16" s="12">
        <v>17.079999999999998</v>
      </c>
      <c r="E16" s="10">
        <v>5132</v>
      </c>
    </row>
    <row r="17" spans="1:5" ht="15.75">
      <c r="A17" s="9">
        <v>1963</v>
      </c>
      <c r="B17" s="10">
        <v>15289.9</v>
      </c>
      <c r="C17" s="11">
        <v>480.4</v>
      </c>
      <c r="D17" s="12">
        <v>16.8</v>
      </c>
      <c r="E17" s="10">
        <v>5058</v>
      </c>
    </row>
    <row r="18" spans="1:5" ht="15.75">
      <c r="A18" s="9">
        <v>1964</v>
      </c>
      <c r="B18" s="10">
        <v>15148.9</v>
      </c>
      <c r="C18" s="11">
        <v>480.1</v>
      </c>
      <c r="D18" s="12">
        <v>16.78</v>
      </c>
      <c r="E18" s="10">
        <v>4989</v>
      </c>
    </row>
    <row r="19" spans="1:5" ht="15.75">
      <c r="A19" s="9">
        <v>1965</v>
      </c>
      <c r="B19" s="10">
        <v>14932.8</v>
      </c>
      <c r="C19" s="11">
        <v>480.3</v>
      </c>
      <c r="D19" s="12">
        <v>17.3</v>
      </c>
      <c r="E19" s="10">
        <v>4870</v>
      </c>
    </row>
    <row r="20" spans="1:5" ht="15.75">
      <c r="A20" s="9">
        <v>1966</v>
      </c>
      <c r="B20" s="10">
        <v>9562</v>
      </c>
      <c r="C20" s="11">
        <v>479.1</v>
      </c>
      <c r="D20" s="12">
        <v>18.3</v>
      </c>
      <c r="E20" s="10">
        <v>4608</v>
      </c>
    </row>
    <row r="21" spans="1:5" ht="15.75">
      <c r="A21" s="9">
        <v>1967</v>
      </c>
      <c r="B21" s="10">
        <v>7439</v>
      </c>
      <c r="C21" s="11">
        <v>480.3</v>
      </c>
      <c r="D21" s="12">
        <v>18.600000000000001</v>
      </c>
      <c r="E21" s="10">
        <v>4203</v>
      </c>
    </row>
    <row r="22" spans="1:5" ht="15.75">
      <c r="A22" s="9">
        <v>1968</v>
      </c>
      <c r="B22" s="10">
        <v>10917</v>
      </c>
      <c r="C22" s="11">
        <v>480.4</v>
      </c>
      <c r="D22" s="12">
        <v>18.64</v>
      </c>
      <c r="E22" s="10">
        <v>4218</v>
      </c>
    </row>
    <row r="23" spans="1:5" ht="15.75">
      <c r="A23" s="9">
        <v>1969</v>
      </c>
      <c r="B23" s="10">
        <v>9937</v>
      </c>
      <c r="C23" s="11">
        <v>482.6</v>
      </c>
      <c r="D23" s="12">
        <v>19.149999999999999</v>
      </c>
      <c r="E23" s="10">
        <v>3942</v>
      </c>
    </row>
    <row r="24" spans="1:5" ht="15.75">
      <c r="A24" s="9">
        <v>1970</v>
      </c>
      <c r="B24" s="10">
        <v>10112</v>
      </c>
      <c r="C24" s="11">
        <v>483.8</v>
      </c>
      <c r="D24" s="12">
        <v>19.399999999999999</v>
      </c>
      <c r="E24" s="10">
        <v>3759</v>
      </c>
    </row>
    <row r="25" spans="1:5" ht="15.75">
      <c r="A25" s="9">
        <v>1971</v>
      </c>
      <c r="B25" s="10">
        <v>10229</v>
      </c>
      <c r="C25" s="11">
        <v>491.6</v>
      </c>
      <c r="D25" s="12">
        <v>20.329999999999998</v>
      </c>
      <c r="E25" s="10">
        <v>3623</v>
      </c>
    </row>
    <row r="26" spans="1:5" ht="15.75">
      <c r="A26" s="9">
        <v>1972</v>
      </c>
      <c r="B26" s="10">
        <v>13269</v>
      </c>
      <c r="C26" s="11">
        <v>495.7</v>
      </c>
      <c r="D26" s="12">
        <v>21.01</v>
      </c>
      <c r="E26" s="10">
        <v>3517</v>
      </c>
    </row>
    <row r="27" spans="1:5" ht="15.75">
      <c r="A27" s="9">
        <v>1973</v>
      </c>
      <c r="B27" s="10">
        <v>12611</v>
      </c>
      <c r="C27" s="11">
        <v>493.8</v>
      </c>
      <c r="D27" s="12">
        <v>23.74</v>
      </c>
      <c r="E27" s="10">
        <v>3285</v>
      </c>
    </row>
    <row r="28" spans="1:5" ht="15.75">
      <c r="A28" s="9">
        <v>1974</v>
      </c>
      <c r="B28" s="10">
        <v>11328</v>
      </c>
      <c r="C28" s="11">
        <v>488.9</v>
      </c>
      <c r="D28" s="12">
        <v>29.38</v>
      </c>
      <c r="E28" s="10">
        <v>3219</v>
      </c>
    </row>
    <row r="29" spans="1:5" ht="15.75">
      <c r="A29" s="9">
        <v>1975</v>
      </c>
      <c r="B29" s="10">
        <v>8151</v>
      </c>
      <c r="C29" s="11">
        <v>488.5</v>
      </c>
      <c r="D29" s="12">
        <v>32.130000000000003</v>
      </c>
      <c r="E29" s="10">
        <v>2856</v>
      </c>
    </row>
    <row r="30" spans="1:5" ht="15.75">
      <c r="A30" s="9">
        <v>1976</v>
      </c>
      <c r="B30" s="10">
        <v>10347</v>
      </c>
      <c r="C30" s="11">
        <v>490.7</v>
      </c>
      <c r="D30" s="12">
        <v>32.869999999999997</v>
      </c>
      <c r="E30" s="10">
        <v>2771</v>
      </c>
    </row>
    <row r="31" spans="1:5" ht="15.75">
      <c r="A31" s="9">
        <v>1977</v>
      </c>
      <c r="B31" s="10">
        <v>14018</v>
      </c>
      <c r="C31" s="11">
        <v>492.7</v>
      </c>
      <c r="D31" s="12">
        <v>34.729999999999997</v>
      </c>
      <c r="E31" s="10">
        <v>2689</v>
      </c>
    </row>
    <row r="32" spans="1:5" ht="15.75">
      <c r="A32" s="9">
        <v>1978</v>
      </c>
      <c r="B32" s="10">
        <v>10549</v>
      </c>
      <c r="C32" s="11">
        <v>493.7</v>
      </c>
      <c r="D32" s="12">
        <v>36.159999999999997</v>
      </c>
      <c r="E32" s="10">
        <v>2461</v>
      </c>
    </row>
    <row r="33" spans="1:5" ht="15.75">
      <c r="A33" s="9">
        <v>1979</v>
      </c>
      <c r="B33" s="10">
        <v>14262</v>
      </c>
      <c r="C33" s="11">
        <v>492.1</v>
      </c>
      <c r="D33" s="12">
        <v>39.31</v>
      </c>
      <c r="E33" s="10">
        <v>2336</v>
      </c>
    </row>
    <row r="34" spans="1:5" ht="15.75">
      <c r="A34" s="9">
        <v>1980</v>
      </c>
      <c r="B34" s="10">
        <v>10826</v>
      </c>
      <c r="C34" s="11">
        <v>492.9</v>
      </c>
      <c r="D34" s="12">
        <v>43.77</v>
      </c>
      <c r="E34" s="10">
        <v>2254</v>
      </c>
    </row>
    <row r="35" spans="1:5" ht="15.75">
      <c r="A35" s="9">
        <v>1981</v>
      </c>
      <c r="B35" s="10">
        <v>15150</v>
      </c>
      <c r="C35" s="11">
        <v>495</v>
      </c>
      <c r="D35" s="12">
        <v>42.9</v>
      </c>
      <c r="E35" s="10">
        <v>2189</v>
      </c>
    </row>
    <row r="36" spans="1:5" ht="15.75">
      <c r="A36" s="9">
        <v>1982</v>
      </c>
      <c r="B36" s="10">
        <v>11526</v>
      </c>
      <c r="C36" s="11">
        <v>497.3</v>
      </c>
      <c r="D36" s="12">
        <v>43.46</v>
      </c>
      <c r="E36" s="10">
        <v>2000</v>
      </c>
    </row>
    <row r="37" spans="1:5" ht="15.75">
      <c r="A37" s="9">
        <v>1983</v>
      </c>
      <c r="B37" s="10">
        <v>7504</v>
      </c>
      <c r="C37" s="11">
        <v>496.4</v>
      </c>
      <c r="D37" s="12">
        <v>45.87</v>
      </c>
      <c r="E37" s="10">
        <v>1852</v>
      </c>
    </row>
    <row r="38" spans="1:5" ht="15.75">
      <c r="A38" s="9">
        <v>1984</v>
      </c>
      <c r="B38" s="10">
        <v>12545</v>
      </c>
      <c r="C38" s="11">
        <v>496</v>
      </c>
      <c r="D38" s="12">
        <v>45.64</v>
      </c>
      <c r="E38" s="10">
        <v>1860</v>
      </c>
    </row>
    <row r="39" spans="1:5" ht="15.75">
      <c r="A39" s="9">
        <v>1985</v>
      </c>
      <c r="B39" s="10">
        <v>12988</v>
      </c>
      <c r="C39" s="11">
        <v>495.9</v>
      </c>
      <c r="D39" s="12">
        <v>44.86</v>
      </c>
      <c r="E39" s="10">
        <v>1774</v>
      </c>
    </row>
    <row r="40" spans="1:5" ht="15.75">
      <c r="A40" s="9">
        <v>1986</v>
      </c>
      <c r="B40" s="10">
        <v>9438</v>
      </c>
      <c r="C40" s="11">
        <v>494</v>
      </c>
      <c r="D40" s="12">
        <v>44.91</v>
      </c>
      <c r="E40" s="10">
        <v>1662</v>
      </c>
    </row>
    <row r="41" spans="1:5" ht="15.75">
      <c r="A41" s="9">
        <v>1987</v>
      </c>
      <c r="B41" s="10">
        <v>14358</v>
      </c>
      <c r="C41" s="11">
        <v>493</v>
      </c>
      <c r="D41" s="12">
        <v>45.82</v>
      </c>
      <c r="E41" s="10">
        <v>1653</v>
      </c>
    </row>
    <row r="42" spans="1:5" ht="15.75">
      <c r="A42" s="9">
        <v>1988</v>
      </c>
      <c r="B42" s="10">
        <v>14985</v>
      </c>
      <c r="C42" s="11">
        <v>493</v>
      </c>
      <c r="D42" s="12">
        <v>45.14</v>
      </c>
      <c r="E42" s="10">
        <v>1645</v>
      </c>
    </row>
    <row r="43" spans="1:5" ht="15.75">
      <c r="A43" s="9">
        <v>1989</v>
      </c>
      <c r="B43" s="10">
        <v>11884</v>
      </c>
      <c r="C43" s="11">
        <v>492</v>
      </c>
      <c r="D43" s="12">
        <v>44.26</v>
      </c>
      <c r="E43" s="10">
        <v>1584</v>
      </c>
    </row>
    <row r="44" spans="1:5" ht="15.75">
      <c r="A44" s="9">
        <v>1990</v>
      </c>
      <c r="B44" s="10">
        <v>15064</v>
      </c>
      <c r="C44" s="11">
        <v>493.3</v>
      </c>
      <c r="D44" s="12">
        <v>43.68</v>
      </c>
      <c r="E44" s="10">
        <v>1535</v>
      </c>
    </row>
    <row r="45" spans="1:5" ht="15.75">
      <c r="A45" s="9">
        <v>1991</v>
      </c>
      <c r="B45" s="10">
        <v>17146</v>
      </c>
      <c r="C45" s="11">
        <v>492.8</v>
      </c>
      <c r="D45" s="12">
        <v>42.61</v>
      </c>
      <c r="E45" s="10">
        <v>1505</v>
      </c>
    </row>
    <row r="46" spans="1:5" ht="15.75">
      <c r="A46" s="9">
        <v>1992</v>
      </c>
      <c r="B46" s="10">
        <v>15786</v>
      </c>
      <c r="C46" s="11">
        <v>492.8</v>
      </c>
      <c r="D46" s="12">
        <v>42.5</v>
      </c>
      <c r="E46" s="10">
        <v>1389</v>
      </c>
    </row>
    <row r="47" spans="1:5" ht="15.75">
      <c r="A47" s="9">
        <v>1993</v>
      </c>
      <c r="B47" s="10">
        <v>15675</v>
      </c>
      <c r="C47" s="11">
        <v>493.5</v>
      </c>
      <c r="D47" s="12">
        <v>43.28</v>
      </c>
      <c r="E47" s="10">
        <v>1364</v>
      </c>
    </row>
    <row r="48" spans="1:5" ht="15.75">
      <c r="A48" s="9">
        <v>1994</v>
      </c>
      <c r="B48" s="10">
        <v>19651.349999999999</v>
      </c>
      <c r="C48" s="11">
        <v>493.1</v>
      </c>
      <c r="D48" s="12">
        <v>42.37</v>
      </c>
      <c r="E48" s="10">
        <v>1300</v>
      </c>
    </row>
    <row r="49" spans="1:5" ht="15.75">
      <c r="A49" s="13">
        <v>1995</v>
      </c>
      <c r="B49" s="10">
        <v>17890</v>
      </c>
      <c r="C49" s="11">
        <v>491.6</v>
      </c>
      <c r="D49" s="14" t="s">
        <v>1</v>
      </c>
      <c r="E49" s="10">
        <v>1274</v>
      </c>
    </row>
    <row r="50" spans="1:5" ht="15.75">
      <c r="A50" s="9">
        <v>1996</v>
      </c>
      <c r="B50" s="10">
        <v>18438.5</v>
      </c>
      <c r="C50" s="11">
        <v>492.8</v>
      </c>
      <c r="D50" s="14" t="s">
        <v>1</v>
      </c>
      <c r="E50" s="10">
        <v>1214</v>
      </c>
    </row>
    <row r="51" spans="1:5" ht="15.75">
      <c r="A51" s="9">
        <v>1997</v>
      </c>
      <c r="B51" s="10">
        <v>18301.099999999999</v>
      </c>
      <c r="C51" s="11">
        <v>492.8</v>
      </c>
      <c r="D51" s="14" t="s">
        <v>1</v>
      </c>
      <c r="E51" s="10">
        <v>1153</v>
      </c>
    </row>
    <row r="52" spans="1:5" ht="15.75">
      <c r="A52" s="9">
        <v>1998</v>
      </c>
      <c r="B52" s="10">
        <v>13533.9</v>
      </c>
      <c r="C52" s="11">
        <v>493.4</v>
      </c>
      <c r="D52" s="14" t="s">
        <v>1</v>
      </c>
      <c r="E52" s="10">
        <v>1113</v>
      </c>
    </row>
    <row r="53" spans="1:5" ht="15.75">
      <c r="A53" s="9">
        <v>1999</v>
      </c>
      <c r="B53" s="10">
        <v>16528.099999999999</v>
      </c>
      <c r="C53" s="11">
        <v>492.7</v>
      </c>
      <c r="D53" s="14" t="s">
        <v>1</v>
      </c>
      <c r="E53" s="10">
        <v>1084</v>
      </c>
    </row>
    <row r="54" spans="1:5" ht="15.75">
      <c r="A54" s="9">
        <v>2000</v>
      </c>
      <c r="B54" s="10">
        <v>16741.849999999999</v>
      </c>
      <c r="C54" s="11">
        <v>492.6</v>
      </c>
      <c r="D54" s="14" t="s">
        <v>1</v>
      </c>
      <c r="E54" s="10">
        <v>1018</v>
      </c>
    </row>
    <row r="55" spans="1:5" ht="15.75">
      <c r="A55" s="9">
        <v>2001</v>
      </c>
      <c r="B55" s="10">
        <v>19771.2</v>
      </c>
      <c r="C55" s="11">
        <v>492.8</v>
      </c>
      <c r="D55" s="14" t="s">
        <v>1</v>
      </c>
      <c r="E55" s="10">
        <v>971</v>
      </c>
    </row>
    <row r="56" spans="1:5" ht="15.75">
      <c r="A56" s="9">
        <v>2002</v>
      </c>
      <c r="B56" s="10">
        <v>16710.45</v>
      </c>
      <c r="C56" s="11">
        <v>494.2</v>
      </c>
      <c r="D56" s="14" t="s">
        <v>1</v>
      </c>
      <c r="E56" s="10">
        <v>919</v>
      </c>
    </row>
    <row r="57" spans="1:5" ht="15.75">
      <c r="A57" s="9">
        <v>2003</v>
      </c>
      <c r="B57" s="10">
        <v>17708.900000000001</v>
      </c>
      <c r="C57" s="11">
        <v>494.5</v>
      </c>
      <c r="D57" s="14" t="s">
        <v>1</v>
      </c>
      <c r="E57" s="10">
        <v>890</v>
      </c>
    </row>
    <row r="58" spans="1:5" ht="15.75">
      <c r="A58" s="9">
        <v>2004</v>
      </c>
      <c r="B58" s="10">
        <v>22555.55</v>
      </c>
      <c r="C58" s="11">
        <v>494.6</v>
      </c>
      <c r="D58" s="14" t="s">
        <v>1</v>
      </c>
      <c r="E58" s="10">
        <v>896</v>
      </c>
    </row>
    <row r="59" spans="1:5" ht="15.75">
      <c r="A59" s="9">
        <v>2005</v>
      </c>
      <c r="B59" s="10">
        <v>23253.05</v>
      </c>
      <c r="C59" s="11">
        <v>492.9</v>
      </c>
      <c r="D59" s="14" t="s">
        <v>1</v>
      </c>
      <c r="E59" s="10">
        <v>887</v>
      </c>
    </row>
    <row r="60" spans="1:5" ht="15.75">
      <c r="A60" s="9">
        <v>2006</v>
      </c>
      <c r="B60" s="10">
        <v>20997.599999999999</v>
      </c>
      <c r="C60" s="11">
        <v>493.2</v>
      </c>
      <c r="D60" s="14" t="s">
        <v>1</v>
      </c>
      <c r="E60" s="10">
        <v>835</v>
      </c>
    </row>
    <row r="61" spans="1:5" ht="15.75">
      <c r="A61" s="9">
        <v>2007</v>
      </c>
      <c r="B61" s="10">
        <v>18713.150000000001</v>
      </c>
      <c r="C61" s="11">
        <v>492.5</v>
      </c>
      <c r="D61" s="14" t="s">
        <v>1</v>
      </c>
      <c r="E61" s="10">
        <v>806</v>
      </c>
    </row>
    <row r="62" spans="1:5" ht="15.75">
      <c r="A62" s="9">
        <v>2008</v>
      </c>
      <c r="B62" s="10">
        <v>12462.2</v>
      </c>
      <c r="C62" s="11">
        <v>493.4</v>
      </c>
      <c r="D62" s="14" t="s">
        <v>1</v>
      </c>
      <c r="E62" s="10">
        <v>734</v>
      </c>
    </row>
    <row r="63" spans="1:5" ht="15.75">
      <c r="A63" s="9">
        <v>2009</v>
      </c>
      <c r="B63" s="10">
        <v>11832.1</v>
      </c>
      <c r="C63" s="11">
        <v>493.7</v>
      </c>
      <c r="D63" s="14" t="s">
        <v>1</v>
      </c>
      <c r="E63" s="10">
        <v>680</v>
      </c>
    </row>
    <row r="64" spans="1:5" ht="15.75">
      <c r="A64" s="13">
        <f>A63+1</f>
        <v>2010</v>
      </c>
      <c r="B64" s="10">
        <v>17643.349999999999</v>
      </c>
      <c r="C64" s="11">
        <v>492</v>
      </c>
      <c r="D64" s="14" t="s">
        <v>1</v>
      </c>
      <c r="E64" s="10">
        <v>700</v>
      </c>
    </row>
    <row r="65" spans="1:9" ht="15.75">
      <c r="A65" s="13">
        <f>A64+1</f>
        <v>2011</v>
      </c>
      <c r="B65" s="10">
        <v>15153</v>
      </c>
      <c r="C65" s="11">
        <v>492.8</v>
      </c>
      <c r="D65" s="14" t="s">
        <v>1</v>
      </c>
      <c r="E65" s="10">
        <v>682</v>
      </c>
    </row>
    <row r="66" spans="1:9" ht="15.75">
      <c r="A66" s="9">
        <v>2012</v>
      </c>
      <c r="B66" s="10">
        <v>16833.75</v>
      </c>
      <c r="C66" s="11">
        <v>492.9</v>
      </c>
      <c r="D66" s="14" t="s">
        <v>1</v>
      </c>
      <c r="E66" s="10">
        <v>671</v>
      </c>
    </row>
    <row r="67" spans="1:9" ht="15.75">
      <c r="A67" s="9">
        <v>2013</v>
      </c>
      <c r="B67" s="10">
        <v>12521.05</v>
      </c>
      <c r="C67" s="11">
        <v>493.4</v>
      </c>
      <c r="D67" s="14" t="s">
        <v>1</v>
      </c>
      <c r="E67" s="10">
        <v>610</v>
      </c>
    </row>
    <row r="68" spans="1:9" ht="15.75">
      <c r="A68" s="9">
        <v>2014</v>
      </c>
      <c r="B68" s="10">
        <v>15875.65</v>
      </c>
      <c r="C68" s="11">
        <v>492.6</v>
      </c>
      <c r="D68" s="14" t="s">
        <v>1</v>
      </c>
      <c r="E68" s="10">
        <v>601</v>
      </c>
    </row>
    <row r="69" spans="1:9" ht="15.75">
      <c r="A69" s="9">
        <v>2015</v>
      </c>
      <c r="B69" s="10">
        <v>12528.95</v>
      </c>
      <c r="C69" s="11">
        <v>492.9</v>
      </c>
      <c r="D69" s="14" t="s">
        <v>1</v>
      </c>
      <c r="E69" s="10">
        <v>560</v>
      </c>
    </row>
    <row r="70" spans="1:9" ht="15.75">
      <c r="A70" s="9">
        <v>2016</v>
      </c>
      <c r="B70" s="10">
        <v>16710</v>
      </c>
      <c r="C70" s="11">
        <v>492.4</v>
      </c>
      <c r="D70" s="14" t="s">
        <v>1</v>
      </c>
      <c r="E70" s="10">
        <v>556</v>
      </c>
    </row>
    <row r="71" spans="1:9" ht="15.75">
      <c r="A71" s="9">
        <v>2017</v>
      </c>
      <c r="B71" s="10">
        <v>22441.35</v>
      </c>
      <c r="C71" s="11">
        <v>490.2</v>
      </c>
      <c r="D71" s="14" t="s">
        <v>1</v>
      </c>
      <c r="E71" s="10">
        <v>553</v>
      </c>
    </row>
    <row r="72" spans="1:9" ht="15.75">
      <c r="A72" s="9">
        <v>2018</v>
      </c>
      <c r="B72" s="10">
        <v>17909.150000000001</v>
      </c>
      <c r="C72" s="11">
        <v>491.1</v>
      </c>
      <c r="D72" s="14" t="s">
        <v>1</v>
      </c>
      <c r="E72" s="10">
        <v>532</v>
      </c>
    </row>
    <row r="73" spans="1:9" ht="15.75">
      <c r="A73" s="9">
        <v>2019</v>
      </c>
      <c r="B73" s="10">
        <v>19409.45</v>
      </c>
      <c r="C73" s="11">
        <v>491.6</v>
      </c>
      <c r="D73" s="14" t="s">
        <v>1</v>
      </c>
      <c r="E73" s="10">
        <v>531</v>
      </c>
    </row>
    <row r="74" spans="1:9" ht="15.75">
      <c r="A74" s="9">
        <v>2020</v>
      </c>
      <c r="B74" s="10">
        <v>14255.1</v>
      </c>
      <c r="C74" s="11">
        <v>490.8</v>
      </c>
      <c r="D74" s="14" t="s">
        <v>1</v>
      </c>
      <c r="E74" s="10">
        <v>509</v>
      </c>
    </row>
    <row r="75" spans="1:9" ht="15.75">
      <c r="A75" s="9">
        <v>2021</v>
      </c>
      <c r="B75" s="10">
        <v>17107.95</v>
      </c>
      <c r="C75" s="11">
        <v>490.7</v>
      </c>
      <c r="D75" s="14" t="s">
        <v>1</v>
      </c>
      <c r="E75" s="10">
        <v>510</v>
      </c>
    </row>
    <row r="76" spans="1:9" ht="15.75">
      <c r="A76" s="9">
        <v>2022</v>
      </c>
      <c r="B76" s="10">
        <v>14115.85</v>
      </c>
      <c r="C76" s="11">
        <v>491</v>
      </c>
      <c r="D76" s="14" t="s">
        <v>1</v>
      </c>
      <c r="E76" s="10">
        <v>479</v>
      </c>
    </row>
    <row r="77" spans="1:9" ht="15.75">
      <c r="A77" s="9">
        <v>2023</v>
      </c>
      <c r="B77" s="10">
        <v>11756.25</v>
      </c>
      <c r="C77" s="11">
        <v>491.7</v>
      </c>
      <c r="D77" s="14" t="s">
        <v>1</v>
      </c>
      <c r="E77" s="10">
        <v>463</v>
      </c>
    </row>
    <row r="78" spans="1:9" ht="15.75">
      <c r="A78" s="9">
        <v>2024</v>
      </c>
      <c r="B78" s="10">
        <v>14074.95</v>
      </c>
      <c r="C78" s="11">
        <v>490.5</v>
      </c>
      <c r="D78" s="14" t="s">
        <v>1</v>
      </c>
      <c r="E78" s="10">
        <v>446</v>
      </c>
    </row>
    <row r="79" spans="1:9" ht="15.75">
      <c r="A79" s="15"/>
      <c r="B79" s="16"/>
      <c r="C79" s="16"/>
      <c r="D79" s="16"/>
      <c r="E79" s="16"/>
      <c r="I79" s="3"/>
    </row>
    <row r="80" spans="1:9" ht="15.75">
      <c r="A80" s="16"/>
      <c r="B80" s="16"/>
      <c r="C80" s="16"/>
      <c r="D80" s="16"/>
      <c r="E80" s="17"/>
    </row>
    <row r="81" spans="1:5" ht="15.75">
      <c r="A81" s="2"/>
      <c r="B81" s="2"/>
      <c r="C81" s="2"/>
      <c r="D81" s="2"/>
      <c r="E81" s="2"/>
    </row>
    <row r="82" spans="1:5" ht="15.75">
      <c r="A82" s="2"/>
      <c r="B82" s="2"/>
      <c r="C82" s="4"/>
      <c r="D82" s="2"/>
      <c r="E82" s="2"/>
    </row>
    <row r="83" spans="1:5" ht="15.75">
      <c r="A83" s="2"/>
      <c r="B83" s="2"/>
      <c r="C83" s="2"/>
      <c r="D83" s="2"/>
      <c r="E83" s="2"/>
    </row>
    <row r="84" spans="1:5" ht="15.75">
      <c r="A84" s="5"/>
      <c r="B84" s="2"/>
      <c r="C84" s="2"/>
      <c r="D84" s="2"/>
      <c r="E84" s="2"/>
    </row>
    <row r="85" spans="1:5" ht="15.75">
      <c r="A85" s="5"/>
      <c r="B85" s="2"/>
      <c r="C85" s="2"/>
      <c r="D85" s="2"/>
      <c r="E85" s="2"/>
    </row>
    <row r="86" spans="1:5" ht="15.75">
      <c r="A86" s="5"/>
      <c r="B86" s="2"/>
      <c r="C86" s="2"/>
      <c r="D86" s="2"/>
      <c r="E86" s="2"/>
    </row>
    <row r="87" spans="1:5" ht="15.75">
      <c r="A87" s="5"/>
      <c r="B87" s="2"/>
      <c r="C87" s="2"/>
      <c r="D87" s="2"/>
      <c r="E87" s="2"/>
    </row>
    <row r="88" spans="1:5" ht="15.75">
      <c r="A88" s="5"/>
      <c r="B88" s="2"/>
      <c r="C88" s="2"/>
      <c r="D88" s="2"/>
      <c r="E88" s="2"/>
    </row>
    <row r="89" spans="1:5" ht="15.75">
      <c r="A89" s="5"/>
      <c r="B89" s="2"/>
      <c r="C89" s="2"/>
      <c r="D89" s="2"/>
      <c r="E89" s="2"/>
    </row>
    <row r="90" spans="1:5" ht="15.75">
      <c r="A90" s="6"/>
      <c r="B90" s="2"/>
      <c r="C90" s="2"/>
      <c r="D90" s="2"/>
      <c r="E90" s="2"/>
    </row>
  </sheetData>
  <mergeCells count="1">
    <mergeCell ref="A1:E1"/>
  </mergeCells>
  <phoneticPr fontId="0" type="noConversion"/>
  <printOptions horizontalCentered="1" verticalCentered="1"/>
  <pageMargins left="0.65" right="0.75" top="1" bottom="1" header="0" footer="0"/>
  <pageSetup scale="49" orientation="portrait" horizontalDpi="4294967292" verticalDpi="196" r:id="rId1"/>
  <headerFooter alignWithMargins="0">
    <oddFooter>&amp;RUpdated: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AZ35"/>
  <sheetViews>
    <sheetView workbookViewId="0">
      <pane xSplit="1" ySplit="3" topLeftCell="AO10" activePane="bottomRight" state="frozen"/>
      <selection pane="topRight" activeCell="B1" sqref="B1"/>
      <selection pane="bottomLeft" activeCell="A4" sqref="A4"/>
      <selection pane="bottomRight" activeCell="B29" sqref="B29"/>
    </sheetView>
  </sheetViews>
  <sheetFormatPr defaultColWidth="7.21875" defaultRowHeight="15.75"/>
  <cols>
    <col min="1" max="1" width="18" style="28" customWidth="1"/>
    <col min="2" max="2" width="8" style="28" customWidth="1"/>
    <col min="3" max="4" width="8.21875" style="28" customWidth="1"/>
    <col min="5" max="6" width="8.44140625" style="28" customWidth="1"/>
    <col min="7" max="7" width="5.77734375" style="28" customWidth="1"/>
    <col min="8" max="8" width="8" style="28" customWidth="1"/>
    <col min="9" max="22" width="7.77734375" style="28" customWidth="1"/>
    <col min="23" max="23" width="9" style="28" customWidth="1"/>
    <col min="24" max="30" width="9.5546875" style="28" bestFit="1" customWidth="1"/>
    <col min="31" max="32" width="9.5546875" style="34" customWidth="1"/>
    <col min="33" max="34" width="9.5546875" style="28" customWidth="1"/>
    <col min="35" max="35" width="9.5546875" style="35" customWidth="1"/>
    <col min="36" max="49" width="9.5546875" style="28" customWidth="1"/>
    <col min="50" max="50" width="9.88671875" style="28" customWidth="1"/>
    <col min="51" max="51" width="9.6640625" style="28" bestFit="1" customWidth="1"/>
    <col min="52" max="53" width="8.6640625" style="28" customWidth="1"/>
    <col min="54" max="54" width="9" style="28" bestFit="1" customWidth="1"/>
    <col min="55" max="16384" width="7.21875" style="28"/>
  </cols>
  <sheetData>
    <row r="1" spans="1:52" ht="40.5" customHeight="1">
      <c r="A1" s="65" t="s">
        <v>98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</row>
    <row r="2" spans="1:52" ht="19.5" thickBot="1">
      <c r="A2" s="66" t="s">
        <v>58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2" s="36" customFormat="1" ht="33.75" customHeight="1" thickBot="1">
      <c r="A3" s="61" t="s">
        <v>68</v>
      </c>
      <c r="B3" s="62" t="s">
        <v>4</v>
      </c>
      <c r="C3" s="62" t="s">
        <v>5</v>
      </c>
      <c r="D3" s="62" t="s">
        <v>6</v>
      </c>
      <c r="E3" s="62" t="s">
        <v>7</v>
      </c>
      <c r="F3" s="62" t="s">
        <v>8</v>
      </c>
      <c r="G3" s="62" t="s">
        <v>9</v>
      </c>
      <c r="H3" s="62" t="s">
        <v>10</v>
      </c>
      <c r="I3" s="62" t="s">
        <v>11</v>
      </c>
      <c r="J3" s="62" t="s">
        <v>12</v>
      </c>
      <c r="K3" s="62" t="s">
        <v>13</v>
      </c>
      <c r="L3" s="62" t="s">
        <v>14</v>
      </c>
      <c r="M3" s="62" t="s">
        <v>15</v>
      </c>
      <c r="N3" s="62" t="s">
        <v>16</v>
      </c>
      <c r="O3" s="62" t="s">
        <v>17</v>
      </c>
      <c r="P3" s="62" t="s">
        <v>18</v>
      </c>
      <c r="Q3" s="62" t="s">
        <v>19</v>
      </c>
      <c r="R3" s="62" t="s">
        <v>20</v>
      </c>
      <c r="S3" s="62" t="s">
        <v>21</v>
      </c>
      <c r="T3" s="62" t="s">
        <v>22</v>
      </c>
      <c r="U3" s="62" t="s">
        <v>23</v>
      </c>
      <c r="V3" s="62" t="s">
        <v>24</v>
      </c>
      <c r="W3" s="62" t="s">
        <v>50</v>
      </c>
      <c r="X3" s="62" t="s">
        <v>51</v>
      </c>
      <c r="Y3" s="62" t="s">
        <v>52</v>
      </c>
      <c r="Z3" s="62" t="s">
        <v>53</v>
      </c>
      <c r="AA3" s="62" t="s">
        <v>54</v>
      </c>
      <c r="AB3" s="62" t="s">
        <v>55</v>
      </c>
      <c r="AC3" s="62" t="s">
        <v>56</v>
      </c>
      <c r="AD3" s="62" t="s">
        <v>57</v>
      </c>
      <c r="AE3" s="62" t="s">
        <v>59</v>
      </c>
      <c r="AF3" s="62" t="s">
        <v>60</v>
      </c>
      <c r="AG3" s="62" t="s">
        <v>61</v>
      </c>
      <c r="AH3" s="62" t="s">
        <v>62</v>
      </c>
      <c r="AI3" s="62" t="s">
        <v>63</v>
      </c>
      <c r="AJ3" s="62" t="s">
        <v>64</v>
      </c>
      <c r="AK3" s="62" t="s">
        <v>65</v>
      </c>
      <c r="AL3" s="62" t="s">
        <v>66</v>
      </c>
      <c r="AM3" s="62" t="s">
        <v>67</v>
      </c>
      <c r="AN3" s="62" t="s">
        <v>69</v>
      </c>
      <c r="AO3" s="62" t="s">
        <v>70</v>
      </c>
      <c r="AP3" s="62" t="s">
        <v>71</v>
      </c>
      <c r="AQ3" s="62" t="s">
        <v>72</v>
      </c>
      <c r="AR3" s="62" t="s">
        <v>73</v>
      </c>
      <c r="AS3" s="62" t="s">
        <v>74</v>
      </c>
      <c r="AT3" s="62" t="s">
        <v>75</v>
      </c>
      <c r="AU3" s="62" t="s">
        <v>76</v>
      </c>
      <c r="AV3" s="62" t="s">
        <v>77</v>
      </c>
      <c r="AW3" s="62" t="s">
        <v>78</v>
      </c>
      <c r="AX3" s="63" t="s">
        <v>92</v>
      </c>
      <c r="AY3" s="64" t="s">
        <v>93</v>
      </c>
    </row>
    <row r="4" spans="1:52" s="30" customFormat="1">
      <c r="A4" s="59" t="s">
        <v>25</v>
      </c>
      <c r="B4" s="41">
        <f t="shared" ref="B4:AM4" si="0">SUM(B5:B10)</f>
        <v>598.9</v>
      </c>
      <c r="C4" s="41">
        <f t="shared" si="0"/>
        <v>624.4</v>
      </c>
      <c r="D4" s="41">
        <f t="shared" si="0"/>
        <v>689</v>
      </c>
      <c r="E4" s="41">
        <f t="shared" si="0"/>
        <v>777</v>
      </c>
      <c r="F4" s="41">
        <f t="shared" si="0"/>
        <v>634</v>
      </c>
      <c r="G4" s="41">
        <f t="shared" si="0"/>
        <v>480.5</v>
      </c>
      <c r="H4" s="41">
        <f t="shared" si="0"/>
        <v>703</v>
      </c>
      <c r="I4" s="41">
        <f t="shared" si="0"/>
        <v>822.5</v>
      </c>
      <c r="J4" s="41">
        <f t="shared" si="0"/>
        <v>760.5</v>
      </c>
      <c r="K4" s="41">
        <f t="shared" si="0"/>
        <v>832.5</v>
      </c>
      <c r="L4" s="41">
        <f t="shared" si="0"/>
        <v>1047</v>
      </c>
      <c r="M4" s="41">
        <f t="shared" si="0"/>
        <v>853.5</v>
      </c>
      <c r="N4" s="41">
        <f t="shared" si="0"/>
        <v>1133</v>
      </c>
      <c r="O4" s="41">
        <f t="shared" si="0"/>
        <v>1578.7</v>
      </c>
      <c r="P4" s="41">
        <f t="shared" si="0"/>
        <v>1524.1</v>
      </c>
      <c r="Q4" s="41">
        <f t="shared" si="0"/>
        <v>1727.2</v>
      </c>
      <c r="R4" s="41">
        <f t="shared" si="0"/>
        <v>2170.1999999999998</v>
      </c>
      <c r="S4" s="41">
        <f t="shared" si="0"/>
        <v>3460</v>
      </c>
      <c r="T4" s="41">
        <f t="shared" si="0"/>
        <v>3086</v>
      </c>
      <c r="U4" s="41">
        <f t="shared" si="0"/>
        <v>3156</v>
      </c>
      <c r="V4" s="41">
        <f t="shared" si="0"/>
        <v>3046</v>
      </c>
      <c r="W4" s="41">
        <f t="shared" si="0"/>
        <v>3462</v>
      </c>
      <c r="X4" s="41">
        <f t="shared" si="0"/>
        <v>3560</v>
      </c>
      <c r="Y4" s="41">
        <f t="shared" si="0"/>
        <v>3600</v>
      </c>
      <c r="Z4" s="41">
        <f t="shared" si="0"/>
        <v>3490</v>
      </c>
      <c r="AA4" s="41">
        <f t="shared" si="0"/>
        <v>3038</v>
      </c>
      <c r="AB4" s="41">
        <f t="shared" si="0"/>
        <v>2956</v>
      </c>
      <c r="AC4" s="41">
        <f t="shared" si="0"/>
        <v>3030</v>
      </c>
      <c r="AD4" s="41">
        <f t="shared" si="0"/>
        <v>3353</v>
      </c>
      <c r="AE4" s="41">
        <f t="shared" si="0"/>
        <v>2255</v>
      </c>
      <c r="AF4" s="41">
        <f t="shared" si="0"/>
        <v>1923</v>
      </c>
      <c r="AG4" s="41">
        <f t="shared" si="0"/>
        <v>1891</v>
      </c>
      <c r="AH4" s="41">
        <f t="shared" si="0"/>
        <v>2597</v>
      </c>
      <c r="AI4" s="41">
        <f t="shared" si="0"/>
        <v>3406</v>
      </c>
      <c r="AJ4" s="41">
        <f t="shared" si="0"/>
        <v>2748</v>
      </c>
      <c r="AK4" s="41">
        <f t="shared" si="0"/>
        <v>2667</v>
      </c>
      <c r="AL4" s="41">
        <f t="shared" si="0"/>
        <v>2669</v>
      </c>
      <c r="AM4" s="41">
        <f t="shared" si="0"/>
        <v>2235</v>
      </c>
      <c r="AN4" s="41">
        <f t="shared" ref="AN4:AO4" si="1">SUM(AN5:AN10)</f>
        <v>2171</v>
      </c>
      <c r="AO4" s="41">
        <f t="shared" si="1"/>
        <v>2523</v>
      </c>
      <c r="AP4" s="41">
        <f t="shared" ref="AP4:AU4" si="2">SUM(AP5:AP10)</f>
        <v>2885</v>
      </c>
      <c r="AQ4" s="41">
        <f t="shared" si="2"/>
        <v>2965</v>
      </c>
      <c r="AR4" s="41">
        <f t="shared" si="2"/>
        <v>2368</v>
      </c>
      <c r="AS4" s="41">
        <f t="shared" si="2"/>
        <v>2327</v>
      </c>
      <c r="AT4" s="41">
        <f t="shared" si="2"/>
        <v>2662</v>
      </c>
      <c r="AU4" s="41">
        <f t="shared" si="2"/>
        <v>2250</v>
      </c>
      <c r="AV4" s="41">
        <f t="shared" ref="AV4:AW4" si="3">SUM(AV5:AV10)</f>
        <v>2311</v>
      </c>
      <c r="AW4" s="41">
        <f t="shared" si="3"/>
        <v>1720</v>
      </c>
      <c r="AX4" s="40">
        <f>AVERAGE(AM4:AV4)</f>
        <v>2469.6999999999998</v>
      </c>
      <c r="AY4" s="60">
        <f>AVERAGE(AR4:AV4)</f>
        <v>2383.6</v>
      </c>
      <c r="AZ4" s="29"/>
    </row>
    <row r="5" spans="1:52">
      <c r="A5" s="50" t="s">
        <v>26</v>
      </c>
      <c r="B5" s="42">
        <v>325</v>
      </c>
      <c r="C5" s="42">
        <v>310</v>
      </c>
      <c r="D5" s="42">
        <v>325</v>
      </c>
      <c r="E5" s="42">
        <v>377</v>
      </c>
      <c r="F5" s="42">
        <v>287</v>
      </c>
      <c r="G5" s="42">
        <v>219</v>
      </c>
      <c r="H5" s="42">
        <v>309</v>
      </c>
      <c r="I5" s="42">
        <v>330</v>
      </c>
      <c r="J5" s="42">
        <v>315</v>
      </c>
      <c r="K5" s="42">
        <v>335</v>
      </c>
      <c r="L5" s="42">
        <v>390</v>
      </c>
      <c r="M5" s="42">
        <v>328</v>
      </c>
      <c r="N5" s="42">
        <v>380</v>
      </c>
      <c r="O5" s="42">
        <v>410</v>
      </c>
      <c r="P5" s="42">
        <v>415</v>
      </c>
      <c r="Q5" s="42">
        <v>443</v>
      </c>
      <c r="R5" s="42">
        <v>463</v>
      </c>
      <c r="S5" s="42">
        <v>590</v>
      </c>
      <c r="T5" s="42">
        <v>520</v>
      </c>
      <c r="U5" s="42">
        <v>535</v>
      </c>
      <c r="V5" s="42">
        <v>495</v>
      </c>
      <c r="W5" s="42">
        <v>565</v>
      </c>
      <c r="X5" s="42">
        <v>590</v>
      </c>
      <c r="Y5" s="42">
        <v>610</v>
      </c>
      <c r="Z5" s="42">
        <v>590</v>
      </c>
      <c r="AA5" s="42">
        <v>525</v>
      </c>
      <c r="AB5" s="42">
        <v>550</v>
      </c>
      <c r="AC5" s="42">
        <v>550</v>
      </c>
      <c r="AD5" s="42">
        <v>575</v>
      </c>
      <c r="AE5" s="42">
        <v>400</v>
      </c>
      <c r="AF5" s="42">
        <v>290</v>
      </c>
      <c r="AG5" s="42">
        <v>255</v>
      </c>
      <c r="AH5" s="42">
        <v>340</v>
      </c>
      <c r="AI5" s="42">
        <v>460</v>
      </c>
      <c r="AJ5" s="42">
        <v>380</v>
      </c>
      <c r="AK5" s="42">
        <v>365</v>
      </c>
      <c r="AL5" s="42">
        <v>350</v>
      </c>
      <c r="AM5" s="42">
        <v>315</v>
      </c>
      <c r="AN5" s="42">
        <v>345</v>
      </c>
      <c r="AO5" s="42">
        <v>435</v>
      </c>
      <c r="AP5" s="42">
        <v>510</v>
      </c>
      <c r="AQ5" s="42">
        <v>540</v>
      </c>
      <c r="AR5" s="42">
        <v>450</v>
      </c>
      <c r="AS5" s="42">
        <v>405</v>
      </c>
      <c r="AT5" s="42">
        <v>435</v>
      </c>
      <c r="AU5" s="42">
        <v>380</v>
      </c>
      <c r="AV5" s="42">
        <v>400</v>
      </c>
      <c r="AW5" s="42">
        <v>290</v>
      </c>
      <c r="AX5" s="39">
        <f t="shared" ref="AX5:AX33" si="4">AVERAGE(AM5:AV5)</f>
        <v>421.5</v>
      </c>
      <c r="AY5" s="51">
        <f t="shared" ref="AY5:AY33" si="5">AVERAGE(AR5:AV5)</f>
        <v>414</v>
      </c>
      <c r="AZ5" s="31"/>
    </row>
    <row r="6" spans="1:52">
      <c r="A6" s="50" t="s">
        <v>27</v>
      </c>
      <c r="B6" s="42">
        <v>3.8</v>
      </c>
      <c r="C6" s="42">
        <v>3.4</v>
      </c>
      <c r="D6" s="42">
        <v>6</v>
      </c>
      <c r="E6" s="42">
        <v>18</v>
      </c>
      <c r="F6" s="42">
        <v>16</v>
      </c>
      <c r="G6" s="42">
        <v>12.5</v>
      </c>
      <c r="H6" s="42">
        <v>17</v>
      </c>
      <c r="I6" s="42">
        <v>24.5</v>
      </c>
      <c r="J6" s="42">
        <v>19.5</v>
      </c>
      <c r="K6" s="42">
        <v>29.5</v>
      </c>
      <c r="L6" s="42">
        <v>33</v>
      </c>
      <c r="M6" s="42">
        <v>25.5</v>
      </c>
      <c r="N6" s="42">
        <v>37</v>
      </c>
      <c r="O6" s="42">
        <v>50</v>
      </c>
      <c r="P6" s="42">
        <v>50</v>
      </c>
      <c r="Q6" s="42">
        <v>54</v>
      </c>
      <c r="R6" s="42">
        <v>69</v>
      </c>
      <c r="S6" s="42">
        <v>110</v>
      </c>
      <c r="T6" s="42">
        <v>99</v>
      </c>
      <c r="U6" s="42">
        <v>100</v>
      </c>
      <c r="V6" s="42">
        <v>89</v>
      </c>
      <c r="W6" s="42">
        <v>107</v>
      </c>
      <c r="X6" s="42">
        <v>130</v>
      </c>
      <c r="Y6" s="42">
        <v>125</v>
      </c>
      <c r="Z6" s="42">
        <v>120</v>
      </c>
      <c r="AA6" s="42">
        <v>94</v>
      </c>
      <c r="AB6" s="42">
        <v>89</v>
      </c>
      <c r="AC6" s="42">
        <v>86</v>
      </c>
      <c r="AD6" s="42">
        <v>103</v>
      </c>
      <c r="AE6" s="42">
        <v>85</v>
      </c>
      <c r="AF6" s="42">
        <v>67</v>
      </c>
      <c r="AG6" s="42">
        <v>82</v>
      </c>
      <c r="AH6" s="42">
        <v>92</v>
      </c>
      <c r="AI6" s="42">
        <v>122</v>
      </c>
      <c r="AJ6" s="42">
        <v>108</v>
      </c>
      <c r="AK6" s="42">
        <v>131</v>
      </c>
      <c r="AL6" s="42">
        <v>107</v>
      </c>
      <c r="AM6" s="42">
        <v>85</v>
      </c>
      <c r="AN6" s="42">
        <v>103</v>
      </c>
      <c r="AO6" s="42">
        <v>99</v>
      </c>
      <c r="AP6" s="42">
        <v>117</v>
      </c>
      <c r="AQ6" s="42">
        <v>112</v>
      </c>
      <c r="AR6" s="42">
        <v>98</v>
      </c>
      <c r="AS6" s="42">
        <v>92</v>
      </c>
      <c r="AT6" s="42">
        <v>106</v>
      </c>
      <c r="AU6" s="42">
        <v>89</v>
      </c>
      <c r="AV6" s="42">
        <v>85</v>
      </c>
      <c r="AW6" s="42">
        <v>62</v>
      </c>
      <c r="AX6" s="39">
        <f t="shared" si="4"/>
        <v>98.6</v>
      </c>
      <c r="AY6" s="51">
        <f t="shared" si="5"/>
        <v>94</v>
      </c>
      <c r="AZ6" s="31"/>
    </row>
    <row r="7" spans="1:52">
      <c r="A7" s="50" t="s">
        <v>28</v>
      </c>
      <c r="B7" s="42">
        <v>120</v>
      </c>
      <c r="C7" s="42">
        <v>155</v>
      </c>
      <c r="D7" s="42">
        <v>170</v>
      </c>
      <c r="E7" s="42">
        <v>180</v>
      </c>
      <c r="F7" s="42">
        <v>163</v>
      </c>
      <c r="G7" s="42">
        <v>120</v>
      </c>
      <c r="H7" s="42">
        <v>175</v>
      </c>
      <c r="I7" s="42">
        <v>255</v>
      </c>
      <c r="J7" s="42">
        <v>225</v>
      </c>
      <c r="K7" s="42">
        <v>250</v>
      </c>
      <c r="L7" s="42">
        <v>350</v>
      </c>
      <c r="M7" s="42">
        <v>265</v>
      </c>
      <c r="N7" s="42">
        <v>355</v>
      </c>
      <c r="O7" s="42">
        <v>430</v>
      </c>
      <c r="P7" s="42">
        <v>460</v>
      </c>
      <c r="Q7" s="42">
        <v>615</v>
      </c>
      <c r="R7" s="42">
        <v>885</v>
      </c>
      <c r="S7" s="42">
        <v>1500</v>
      </c>
      <c r="T7" s="42">
        <v>1340</v>
      </c>
      <c r="U7" s="42">
        <v>1440</v>
      </c>
      <c r="V7" s="42">
        <v>1370</v>
      </c>
      <c r="W7" s="42">
        <v>1470</v>
      </c>
      <c r="X7" s="42">
        <v>1500</v>
      </c>
      <c r="Y7" s="42">
        <v>1490</v>
      </c>
      <c r="Z7" s="42">
        <v>1450</v>
      </c>
      <c r="AA7" s="42">
        <v>1300</v>
      </c>
      <c r="AB7" s="42">
        <v>1290</v>
      </c>
      <c r="AC7" s="42">
        <v>1220</v>
      </c>
      <c r="AD7" s="42">
        <v>1400</v>
      </c>
      <c r="AE7" s="42">
        <v>1030</v>
      </c>
      <c r="AF7" s="42">
        <v>940</v>
      </c>
      <c r="AG7" s="42">
        <v>1000</v>
      </c>
      <c r="AH7" s="42">
        <v>1330</v>
      </c>
      <c r="AI7" s="42">
        <v>1600</v>
      </c>
      <c r="AJ7" s="42">
        <v>1290</v>
      </c>
      <c r="AK7" s="42">
        <v>1370</v>
      </c>
      <c r="AL7" s="42">
        <v>1380</v>
      </c>
      <c r="AM7" s="42">
        <v>1130</v>
      </c>
      <c r="AN7" s="42">
        <v>1180</v>
      </c>
      <c r="AO7" s="42">
        <v>1280</v>
      </c>
      <c r="AP7" s="42">
        <v>1430</v>
      </c>
      <c r="AQ7" s="42">
        <v>1400</v>
      </c>
      <c r="AR7" s="42">
        <v>1190</v>
      </c>
      <c r="AS7" s="42">
        <v>1170</v>
      </c>
      <c r="AT7" s="42">
        <v>1290</v>
      </c>
      <c r="AU7" s="42">
        <v>1110</v>
      </c>
      <c r="AV7" s="42">
        <v>1100</v>
      </c>
      <c r="AW7" s="42">
        <v>840</v>
      </c>
      <c r="AX7" s="39">
        <f t="shared" si="4"/>
        <v>1228</v>
      </c>
      <c r="AY7" s="51">
        <f t="shared" si="5"/>
        <v>1172</v>
      </c>
      <c r="AZ7" s="31"/>
    </row>
    <row r="8" spans="1:52">
      <c r="A8" s="50" t="s">
        <v>29</v>
      </c>
      <c r="B8" s="42">
        <v>45</v>
      </c>
      <c r="C8" s="42">
        <v>46</v>
      </c>
      <c r="D8" s="42">
        <v>66</v>
      </c>
      <c r="E8" s="42">
        <v>83</v>
      </c>
      <c r="F8" s="42">
        <v>71</v>
      </c>
      <c r="G8" s="42">
        <v>60</v>
      </c>
      <c r="H8" s="42">
        <v>97</v>
      </c>
      <c r="I8" s="42">
        <v>88</v>
      </c>
      <c r="J8" s="42">
        <v>82</v>
      </c>
      <c r="K8" s="42">
        <v>96</v>
      </c>
      <c r="L8" s="42">
        <v>126</v>
      </c>
      <c r="M8" s="42">
        <v>112</v>
      </c>
      <c r="N8" s="42">
        <v>201</v>
      </c>
      <c r="O8" s="42">
        <v>460</v>
      </c>
      <c r="P8" s="42">
        <v>380</v>
      </c>
      <c r="Q8" s="42">
        <v>390</v>
      </c>
      <c r="R8" s="42">
        <v>486</v>
      </c>
      <c r="S8" s="42">
        <v>805</v>
      </c>
      <c r="T8" s="42">
        <v>740</v>
      </c>
      <c r="U8" s="42">
        <v>690</v>
      </c>
      <c r="V8" s="42">
        <v>710</v>
      </c>
      <c r="W8" s="42">
        <v>880</v>
      </c>
      <c r="X8" s="42">
        <v>930</v>
      </c>
      <c r="Y8" s="42">
        <v>970</v>
      </c>
      <c r="Z8" s="42">
        <v>940</v>
      </c>
      <c r="AA8" s="42">
        <v>810</v>
      </c>
      <c r="AB8" s="42">
        <v>730</v>
      </c>
      <c r="AC8" s="42">
        <v>815</v>
      </c>
      <c r="AD8" s="42">
        <v>870</v>
      </c>
      <c r="AE8" s="42">
        <v>500</v>
      </c>
      <c r="AF8" s="42">
        <v>430</v>
      </c>
      <c r="AG8" s="42">
        <v>375</v>
      </c>
      <c r="AH8" s="42">
        <v>550</v>
      </c>
      <c r="AI8" s="42">
        <v>805</v>
      </c>
      <c r="AJ8" s="42">
        <v>585</v>
      </c>
      <c r="AK8" s="42">
        <v>465</v>
      </c>
      <c r="AL8" s="42">
        <v>465</v>
      </c>
      <c r="AM8" s="42">
        <v>385</v>
      </c>
      <c r="AN8" s="42">
        <v>280</v>
      </c>
      <c r="AO8" s="42">
        <v>375</v>
      </c>
      <c r="AP8" s="42">
        <v>430</v>
      </c>
      <c r="AQ8" s="42">
        <v>510</v>
      </c>
      <c r="AR8" s="42">
        <v>360</v>
      </c>
      <c r="AS8" s="42">
        <v>375</v>
      </c>
      <c r="AT8" s="42">
        <v>470</v>
      </c>
      <c r="AU8" s="42">
        <v>380</v>
      </c>
      <c r="AV8" s="42">
        <v>410</v>
      </c>
      <c r="AW8" s="42">
        <v>285</v>
      </c>
      <c r="AX8" s="39">
        <f t="shared" si="4"/>
        <v>397.5</v>
      </c>
      <c r="AY8" s="51">
        <f t="shared" si="5"/>
        <v>399</v>
      </c>
      <c r="AZ8" s="31"/>
    </row>
    <row r="9" spans="1:52">
      <c r="A9" s="50" t="s">
        <v>30</v>
      </c>
      <c r="B9" s="42">
        <v>105</v>
      </c>
      <c r="C9" s="42">
        <v>110</v>
      </c>
      <c r="D9" s="42">
        <v>122</v>
      </c>
      <c r="E9" s="42">
        <v>119</v>
      </c>
      <c r="F9" s="42">
        <v>97</v>
      </c>
      <c r="G9" s="42">
        <v>69</v>
      </c>
      <c r="H9" s="42">
        <v>104</v>
      </c>
      <c r="I9" s="42">
        <v>124</v>
      </c>
      <c r="J9" s="42">
        <v>118</v>
      </c>
      <c r="K9" s="42">
        <v>120</v>
      </c>
      <c r="L9" s="42">
        <v>145</v>
      </c>
      <c r="M9" s="42">
        <v>120</v>
      </c>
      <c r="N9" s="42">
        <v>155</v>
      </c>
      <c r="O9" s="42">
        <v>211</v>
      </c>
      <c r="P9" s="42">
        <v>197</v>
      </c>
      <c r="Q9" s="42">
        <v>202</v>
      </c>
      <c r="R9" s="42">
        <v>225</v>
      </c>
      <c r="S9" s="42">
        <v>348</v>
      </c>
      <c r="T9" s="42">
        <v>284</v>
      </c>
      <c r="U9" s="42">
        <v>290</v>
      </c>
      <c r="V9" s="42">
        <v>290</v>
      </c>
      <c r="W9" s="42">
        <v>330</v>
      </c>
      <c r="X9" s="42">
        <v>300</v>
      </c>
      <c r="Y9" s="42">
        <v>300</v>
      </c>
      <c r="Z9" s="42">
        <v>290</v>
      </c>
      <c r="AA9" s="42">
        <v>220</v>
      </c>
      <c r="AB9" s="42">
        <v>215</v>
      </c>
      <c r="AC9" s="42">
        <v>266</v>
      </c>
      <c r="AD9" s="42">
        <v>300</v>
      </c>
      <c r="AE9" s="42">
        <v>180</v>
      </c>
      <c r="AF9" s="42">
        <v>135</v>
      </c>
      <c r="AG9" s="42">
        <v>115</v>
      </c>
      <c r="AH9" s="42">
        <v>202</v>
      </c>
      <c r="AI9" s="42">
        <v>303</v>
      </c>
      <c r="AJ9" s="42">
        <v>299</v>
      </c>
      <c r="AK9" s="42">
        <v>258</v>
      </c>
      <c r="AL9" s="42">
        <v>280</v>
      </c>
      <c r="AM9" s="42">
        <v>235</v>
      </c>
      <c r="AN9" s="42">
        <v>190</v>
      </c>
      <c r="AO9" s="42">
        <v>250</v>
      </c>
      <c r="AP9" s="42">
        <v>300</v>
      </c>
      <c r="AQ9" s="42">
        <v>300</v>
      </c>
      <c r="AR9" s="42">
        <v>190</v>
      </c>
      <c r="AS9" s="42">
        <v>210</v>
      </c>
      <c r="AT9" s="42">
        <v>270</v>
      </c>
      <c r="AU9" s="42">
        <v>210</v>
      </c>
      <c r="AV9" s="42">
        <v>225</v>
      </c>
      <c r="AW9" s="42">
        <v>170</v>
      </c>
      <c r="AX9" s="39">
        <f t="shared" si="4"/>
        <v>238</v>
      </c>
      <c r="AY9" s="51">
        <f t="shared" si="5"/>
        <v>221</v>
      </c>
      <c r="AZ9" s="31"/>
    </row>
    <row r="10" spans="1:52">
      <c r="A10" s="50" t="s">
        <v>31</v>
      </c>
      <c r="B10" s="42">
        <v>0.1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1</v>
      </c>
      <c r="I10" s="42">
        <v>1</v>
      </c>
      <c r="J10" s="42">
        <v>1</v>
      </c>
      <c r="K10" s="42">
        <v>2</v>
      </c>
      <c r="L10" s="42">
        <v>3</v>
      </c>
      <c r="M10" s="42">
        <v>3</v>
      </c>
      <c r="N10" s="42">
        <v>5</v>
      </c>
      <c r="O10" s="42">
        <v>17.7</v>
      </c>
      <c r="P10" s="42">
        <v>22.1</v>
      </c>
      <c r="Q10" s="42">
        <v>23.2</v>
      </c>
      <c r="R10" s="42">
        <v>42.2</v>
      </c>
      <c r="S10" s="42">
        <v>107</v>
      </c>
      <c r="T10" s="42">
        <v>103</v>
      </c>
      <c r="U10" s="42">
        <v>101</v>
      </c>
      <c r="V10" s="42">
        <v>92</v>
      </c>
      <c r="W10" s="42">
        <v>110</v>
      </c>
      <c r="X10" s="42">
        <v>110</v>
      </c>
      <c r="Y10" s="42">
        <v>105</v>
      </c>
      <c r="Z10" s="42">
        <v>100</v>
      </c>
      <c r="AA10" s="42">
        <v>89</v>
      </c>
      <c r="AB10" s="42">
        <v>82</v>
      </c>
      <c r="AC10" s="42">
        <v>93</v>
      </c>
      <c r="AD10" s="42">
        <v>105</v>
      </c>
      <c r="AE10" s="42">
        <v>60</v>
      </c>
      <c r="AF10" s="42">
        <v>61</v>
      </c>
      <c r="AG10" s="42">
        <v>64</v>
      </c>
      <c r="AH10" s="42">
        <v>83</v>
      </c>
      <c r="AI10" s="42">
        <v>116</v>
      </c>
      <c r="AJ10" s="42">
        <v>86</v>
      </c>
      <c r="AK10" s="42">
        <v>78</v>
      </c>
      <c r="AL10" s="42">
        <v>87</v>
      </c>
      <c r="AM10" s="42">
        <v>85</v>
      </c>
      <c r="AN10" s="42">
        <v>73</v>
      </c>
      <c r="AO10" s="42">
        <v>84</v>
      </c>
      <c r="AP10" s="42">
        <v>98</v>
      </c>
      <c r="AQ10" s="42">
        <v>103</v>
      </c>
      <c r="AR10" s="42">
        <v>80</v>
      </c>
      <c r="AS10" s="42">
        <v>75</v>
      </c>
      <c r="AT10" s="42">
        <v>91</v>
      </c>
      <c r="AU10" s="42">
        <v>81</v>
      </c>
      <c r="AV10" s="42">
        <v>91</v>
      </c>
      <c r="AW10" s="42">
        <v>73</v>
      </c>
      <c r="AX10" s="39">
        <f t="shared" si="4"/>
        <v>86.1</v>
      </c>
      <c r="AY10" s="51">
        <f t="shared" si="5"/>
        <v>83.6</v>
      </c>
      <c r="AZ10" s="31"/>
    </row>
    <row r="11" spans="1:52" s="30" customFormat="1">
      <c r="A11" s="59" t="s">
        <v>32</v>
      </c>
      <c r="B11" s="41">
        <f t="shared" ref="B11:Q11" si="6">SUM(B12:B16)</f>
        <v>2985</v>
      </c>
      <c r="C11" s="41">
        <f t="shared" si="6"/>
        <v>2577</v>
      </c>
      <c r="D11" s="41">
        <f t="shared" si="6"/>
        <v>2955</v>
      </c>
      <c r="E11" s="41">
        <f t="shared" si="6"/>
        <v>3107</v>
      </c>
      <c r="F11" s="41">
        <f t="shared" si="6"/>
        <v>2429</v>
      </c>
      <c r="G11" s="41">
        <f t="shared" si="6"/>
        <v>1755</v>
      </c>
      <c r="H11" s="41">
        <f t="shared" si="6"/>
        <v>2669</v>
      </c>
      <c r="I11" s="41">
        <f t="shared" si="6"/>
        <v>2647</v>
      </c>
      <c r="J11" s="41">
        <f t="shared" si="6"/>
        <v>2608</v>
      </c>
      <c r="K11" s="41">
        <f t="shared" si="6"/>
        <v>2820</v>
      </c>
      <c r="L11" s="41">
        <f t="shared" si="6"/>
        <v>3440</v>
      </c>
      <c r="M11" s="41">
        <f t="shared" si="6"/>
        <v>2984</v>
      </c>
      <c r="N11" s="41">
        <f t="shared" si="6"/>
        <v>3583</v>
      </c>
      <c r="O11" s="41">
        <f t="shared" si="6"/>
        <v>4072</v>
      </c>
      <c r="P11" s="41">
        <f t="shared" si="6"/>
        <v>4200</v>
      </c>
      <c r="Q11" s="41">
        <f t="shared" si="6"/>
        <v>4180</v>
      </c>
      <c r="R11" s="41">
        <f>SUM(R12:R16)</f>
        <v>4102</v>
      </c>
      <c r="S11" s="41">
        <f>SUM(S12:S16)</f>
        <v>4877</v>
      </c>
      <c r="T11" s="41">
        <f t="shared" ref="T11:AI11" si="7">SUM(T12:T16)</f>
        <v>3940</v>
      </c>
      <c r="U11" s="41">
        <f t="shared" si="7"/>
        <v>3505</v>
      </c>
      <c r="V11" s="41">
        <f t="shared" si="7"/>
        <v>3225</v>
      </c>
      <c r="W11" s="41">
        <f t="shared" si="7"/>
        <v>3735</v>
      </c>
      <c r="X11" s="41">
        <f t="shared" si="7"/>
        <v>3940</v>
      </c>
      <c r="Y11" s="41">
        <f t="shared" si="7"/>
        <v>4595</v>
      </c>
      <c r="Z11" s="41">
        <f t="shared" si="7"/>
        <v>3595</v>
      </c>
      <c r="AA11" s="41">
        <f t="shared" si="7"/>
        <v>3575</v>
      </c>
      <c r="AB11" s="41">
        <f t="shared" si="7"/>
        <v>3430</v>
      </c>
      <c r="AC11" s="41">
        <f t="shared" si="7"/>
        <v>3950</v>
      </c>
      <c r="AD11" s="41">
        <f t="shared" si="7"/>
        <v>4235</v>
      </c>
      <c r="AE11" s="41">
        <f t="shared" si="7"/>
        <v>2750</v>
      </c>
      <c r="AF11" s="41">
        <f t="shared" si="7"/>
        <v>1876</v>
      </c>
      <c r="AG11" s="41">
        <f t="shared" si="7"/>
        <v>1627</v>
      </c>
      <c r="AH11" s="41">
        <f t="shared" si="7"/>
        <v>1920</v>
      </c>
      <c r="AI11" s="41">
        <f t="shared" si="7"/>
        <v>2475</v>
      </c>
      <c r="AJ11" s="41">
        <f t="shared" ref="AJ11:AK11" si="8">SUM(AJ12:AJ16)</f>
        <v>2030</v>
      </c>
      <c r="AK11" s="41">
        <f t="shared" si="8"/>
        <v>1235</v>
      </c>
      <c r="AL11" s="41">
        <f t="shared" ref="AL11:AM11" si="9">SUM(AL12:AL16)</f>
        <v>1455</v>
      </c>
      <c r="AM11" s="41">
        <f t="shared" si="9"/>
        <v>985</v>
      </c>
      <c r="AN11" s="41">
        <f t="shared" ref="AN11:AO11" si="10">SUM(AN12:AN16)</f>
        <v>1490</v>
      </c>
      <c r="AO11" s="41">
        <f t="shared" si="10"/>
        <v>1945</v>
      </c>
      <c r="AP11" s="41">
        <f t="shared" ref="AP11:AU11" si="11">SUM(AP12:AP16)</f>
        <v>1985</v>
      </c>
      <c r="AQ11" s="41">
        <f t="shared" si="11"/>
        <v>2400</v>
      </c>
      <c r="AR11" s="41">
        <f t="shared" si="11"/>
        <v>1800</v>
      </c>
      <c r="AS11" s="41">
        <f t="shared" si="11"/>
        <v>1625</v>
      </c>
      <c r="AT11" s="41">
        <f t="shared" si="11"/>
        <v>2060</v>
      </c>
      <c r="AU11" s="41">
        <f t="shared" si="11"/>
        <v>1630</v>
      </c>
      <c r="AV11" s="41">
        <f t="shared" ref="AV11:AW11" si="12">SUM(AV12:AV16)</f>
        <v>1990</v>
      </c>
      <c r="AW11" s="41">
        <f t="shared" si="12"/>
        <v>1500</v>
      </c>
      <c r="AX11" s="40">
        <f t="shared" si="4"/>
        <v>1791</v>
      </c>
      <c r="AY11" s="60">
        <f t="shared" si="5"/>
        <v>1821</v>
      </c>
      <c r="AZ11" s="29"/>
    </row>
    <row r="12" spans="1:52">
      <c r="A12" s="50" t="s">
        <v>33</v>
      </c>
      <c r="B12" s="42">
        <v>810</v>
      </c>
      <c r="C12" s="42">
        <v>610</v>
      </c>
      <c r="D12" s="42">
        <v>700</v>
      </c>
      <c r="E12" s="42">
        <v>610</v>
      </c>
      <c r="F12" s="42">
        <v>410</v>
      </c>
      <c r="G12" s="42">
        <v>320</v>
      </c>
      <c r="H12" s="42">
        <v>470</v>
      </c>
      <c r="I12" s="42">
        <v>465</v>
      </c>
      <c r="J12" s="42">
        <v>490</v>
      </c>
      <c r="K12" s="42">
        <v>555</v>
      </c>
      <c r="L12" s="42">
        <v>695</v>
      </c>
      <c r="M12" s="42">
        <v>610</v>
      </c>
      <c r="N12" s="42">
        <v>770</v>
      </c>
      <c r="O12" s="42">
        <v>1000</v>
      </c>
      <c r="P12" s="42">
        <v>1000</v>
      </c>
      <c r="Q12" s="42">
        <v>990</v>
      </c>
      <c r="R12" s="42">
        <v>980</v>
      </c>
      <c r="S12" s="42">
        <v>1170</v>
      </c>
      <c r="T12" s="42">
        <v>1000</v>
      </c>
      <c r="U12" s="42">
        <v>980</v>
      </c>
      <c r="V12" s="42">
        <v>920</v>
      </c>
      <c r="W12" s="42">
        <v>970</v>
      </c>
      <c r="X12" s="42">
        <v>960</v>
      </c>
      <c r="Y12" s="42">
        <v>1080</v>
      </c>
      <c r="Z12" s="42">
        <v>960</v>
      </c>
      <c r="AA12" s="42">
        <v>980</v>
      </c>
      <c r="AB12" s="42">
        <v>910</v>
      </c>
      <c r="AC12" s="42">
        <v>1050</v>
      </c>
      <c r="AD12" s="42">
        <v>1170</v>
      </c>
      <c r="AE12" s="42">
        <v>860</v>
      </c>
      <c r="AF12" s="42">
        <v>620</v>
      </c>
      <c r="AG12" s="42">
        <v>520</v>
      </c>
      <c r="AH12" s="42">
        <v>545</v>
      </c>
      <c r="AI12" s="42">
        <v>680</v>
      </c>
      <c r="AJ12" s="42">
        <v>595</v>
      </c>
      <c r="AK12" s="42">
        <v>310</v>
      </c>
      <c r="AL12" s="42">
        <v>335</v>
      </c>
      <c r="AM12" s="42">
        <v>210</v>
      </c>
      <c r="AN12" s="42">
        <v>380</v>
      </c>
      <c r="AO12" s="42">
        <v>445</v>
      </c>
      <c r="AP12" s="42">
        <v>485</v>
      </c>
      <c r="AQ12" s="42">
        <v>620</v>
      </c>
      <c r="AR12" s="42">
        <v>525</v>
      </c>
      <c r="AS12" s="42">
        <v>480</v>
      </c>
      <c r="AT12" s="42">
        <v>640</v>
      </c>
      <c r="AU12" s="42">
        <v>510</v>
      </c>
      <c r="AV12" s="42">
        <v>650</v>
      </c>
      <c r="AW12" s="42">
        <v>520</v>
      </c>
      <c r="AX12" s="39">
        <f t="shared" si="4"/>
        <v>494.5</v>
      </c>
      <c r="AY12" s="51">
        <f t="shared" si="5"/>
        <v>561</v>
      </c>
      <c r="AZ12" s="31"/>
    </row>
    <row r="13" spans="1:52">
      <c r="A13" s="50" t="s">
        <v>34</v>
      </c>
      <c r="B13" s="42">
        <v>515</v>
      </c>
      <c r="C13" s="42">
        <v>470</v>
      </c>
      <c r="D13" s="42">
        <v>570</v>
      </c>
      <c r="E13" s="42">
        <v>700</v>
      </c>
      <c r="F13" s="42">
        <v>605</v>
      </c>
      <c r="G13" s="42">
        <v>420</v>
      </c>
      <c r="H13" s="42">
        <v>650</v>
      </c>
      <c r="I13" s="42">
        <v>640</v>
      </c>
      <c r="J13" s="42">
        <v>580</v>
      </c>
      <c r="K13" s="42">
        <v>605</v>
      </c>
      <c r="L13" s="42">
        <v>735</v>
      </c>
      <c r="M13" s="42">
        <v>645</v>
      </c>
      <c r="N13" s="42">
        <v>810</v>
      </c>
      <c r="O13" s="42">
        <v>875</v>
      </c>
      <c r="P13" s="42">
        <v>890</v>
      </c>
      <c r="Q13" s="42">
        <v>890</v>
      </c>
      <c r="R13" s="42">
        <v>900</v>
      </c>
      <c r="S13" s="42">
        <v>1085</v>
      </c>
      <c r="T13" s="42">
        <v>890</v>
      </c>
      <c r="U13" s="42">
        <v>655</v>
      </c>
      <c r="V13" s="42">
        <v>535</v>
      </c>
      <c r="W13" s="42">
        <v>615</v>
      </c>
      <c r="X13" s="42">
        <v>710</v>
      </c>
      <c r="Y13" s="42">
        <v>870</v>
      </c>
      <c r="Z13" s="42">
        <v>520</v>
      </c>
      <c r="AA13" s="42">
        <v>525</v>
      </c>
      <c r="AB13" s="42">
        <v>500</v>
      </c>
      <c r="AC13" s="42">
        <v>610</v>
      </c>
      <c r="AD13" s="42">
        <v>635</v>
      </c>
      <c r="AE13" s="42">
        <v>335</v>
      </c>
      <c r="AF13" s="42">
        <v>300</v>
      </c>
      <c r="AG13" s="42">
        <v>230</v>
      </c>
      <c r="AH13" s="42">
        <v>255</v>
      </c>
      <c r="AI13" s="42">
        <v>295</v>
      </c>
      <c r="AJ13" s="42">
        <v>230</v>
      </c>
      <c r="AK13" s="42">
        <v>130</v>
      </c>
      <c r="AL13" s="42">
        <v>170</v>
      </c>
      <c r="AM13" s="42">
        <v>115</v>
      </c>
      <c r="AN13" s="42">
        <v>140</v>
      </c>
      <c r="AO13" s="42">
        <v>220</v>
      </c>
      <c r="AP13" s="42">
        <v>195</v>
      </c>
      <c r="AQ13" s="42">
        <v>280</v>
      </c>
      <c r="AR13" s="42">
        <v>170</v>
      </c>
      <c r="AS13" s="42">
        <v>110</v>
      </c>
      <c r="AT13" s="42">
        <v>195</v>
      </c>
      <c r="AU13" s="42">
        <v>120</v>
      </c>
      <c r="AV13" s="42">
        <v>155</v>
      </c>
      <c r="AW13" s="42">
        <v>90</v>
      </c>
      <c r="AX13" s="39">
        <f t="shared" si="4"/>
        <v>170</v>
      </c>
      <c r="AY13" s="51">
        <f t="shared" si="5"/>
        <v>150</v>
      </c>
      <c r="AZ13" s="31"/>
    </row>
    <row r="14" spans="1:52">
      <c r="A14" s="50" t="s">
        <v>35</v>
      </c>
      <c r="B14" s="42">
        <v>1200</v>
      </c>
      <c r="C14" s="42">
        <v>1090</v>
      </c>
      <c r="D14" s="42">
        <v>1150</v>
      </c>
      <c r="E14" s="42">
        <v>1230</v>
      </c>
      <c r="F14" s="42">
        <v>1000</v>
      </c>
      <c r="G14" s="42">
        <v>687</v>
      </c>
      <c r="H14" s="42">
        <v>1045</v>
      </c>
      <c r="I14" s="42">
        <v>1050</v>
      </c>
      <c r="J14" s="42">
        <v>1020</v>
      </c>
      <c r="K14" s="42">
        <v>1020</v>
      </c>
      <c r="L14" s="42">
        <v>1230</v>
      </c>
      <c r="M14" s="42">
        <v>1050</v>
      </c>
      <c r="N14" s="42">
        <v>1230</v>
      </c>
      <c r="O14" s="42">
        <v>1245</v>
      </c>
      <c r="P14" s="42">
        <v>1350</v>
      </c>
      <c r="Q14" s="42">
        <v>1330</v>
      </c>
      <c r="R14" s="42">
        <v>1280</v>
      </c>
      <c r="S14" s="42">
        <v>1460</v>
      </c>
      <c r="T14" s="42">
        <v>1120</v>
      </c>
      <c r="U14" s="42">
        <v>985</v>
      </c>
      <c r="V14" s="42">
        <v>950</v>
      </c>
      <c r="W14" s="42">
        <v>1200</v>
      </c>
      <c r="X14" s="42">
        <v>1300</v>
      </c>
      <c r="Y14" s="42">
        <v>1620</v>
      </c>
      <c r="Z14" s="42">
        <v>1170</v>
      </c>
      <c r="AA14" s="42">
        <v>1110</v>
      </c>
      <c r="AB14" s="42">
        <v>1110</v>
      </c>
      <c r="AC14" s="42">
        <v>1210</v>
      </c>
      <c r="AD14" s="42">
        <v>1230</v>
      </c>
      <c r="AE14" s="42">
        <v>660</v>
      </c>
      <c r="AF14" s="42">
        <v>365</v>
      </c>
      <c r="AG14" s="42">
        <v>305</v>
      </c>
      <c r="AH14" s="42">
        <v>420</v>
      </c>
      <c r="AI14" s="42">
        <v>630</v>
      </c>
      <c r="AJ14" s="42">
        <v>475</v>
      </c>
      <c r="AK14" s="42">
        <v>290</v>
      </c>
      <c r="AL14" s="42">
        <v>425</v>
      </c>
      <c r="AM14" s="42">
        <v>320</v>
      </c>
      <c r="AN14" s="42">
        <v>435</v>
      </c>
      <c r="AO14" s="42">
        <v>630</v>
      </c>
      <c r="AP14" s="42">
        <v>620</v>
      </c>
      <c r="AQ14" s="42">
        <v>710</v>
      </c>
      <c r="AR14" s="42">
        <v>530</v>
      </c>
      <c r="AS14" s="42">
        <v>445</v>
      </c>
      <c r="AT14" s="42">
        <v>530</v>
      </c>
      <c r="AU14" s="42">
        <v>400</v>
      </c>
      <c r="AV14" s="42">
        <v>520</v>
      </c>
      <c r="AW14" s="42">
        <v>330</v>
      </c>
      <c r="AX14" s="39">
        <f t="shared" si="4"/>
        <v>514</v>
      </c>
      <c r="AY14" s="51">
        <f t="shared" si="5"/>
        <v>485</v>
      </c>
      <c r="AZ14" s="31"/>
    </row>
    <row r="15" spans="1:52">
      <c r="A15" s="50" t="s">
        <v>36</v>
      </c>
      <c r="B15" s="42">
        <v>210</v>
      </c>
      <c r="C15" s="42">
        <v>157</v>
      </c>
      <c r="D15" s="42">
        <v>245</v>
      </c>
      <c r="E15" s="42">
        <v>242</v>
      </c>
      <c r="F15" s="42">
        <v>154</v>
      </c>
      <c r="G15" s="42">
        <v>108</v>
      </c>
      <c r="H15" s="42">
        <v>164</v>
      </c>
      <c r="I15" s="42">
        <v>152</v>
      </c>
      <c r="J15" s="42">
        <v>178</v>
      </c>
      <c r="K15" s="42">
        <v>200</v>
      </c>
      <c r="L15" s="42">
        <v>245</v>
      </c>
      <c r="M15" s="42">
        <v>214</v>
      </c>
      <c r="N15" s="42">
        <v>248</v>
      </c>
      <c r="O15" s="42">
        <v>332</v>
      </c>
      <c r="P15" s="42">
        <v>335</v>
      </c>
      <c r="Q15" s="42">
        <v>345</v>
      </c>
      <c r="R15" s="42">
        <v>352</v>
      </c>
      <c r="S15" s="42">
        <v>462</v>
      </c>
      <c r="T15" s="42">
        <v>390</v>
      </c>
      <c r="U15" s="42">
        <v>395</v>
      </c>
      <c r="V15" s="42">
        <v>370</v>
      </c>
      <c r="W15" s="42">
        <v>380</v>
      </c>
      <c r="X15" s="42">
        <v>400</v>
      </c>
      <c r="Y15" s="42">
        <v>405</v>
      </c>
      <c r="Z15" s="42">
        <v>380</v>
      </c>
      <c r="AA15" s="42">
        <v>400</v>
      </c>
      <c r="AB15" s="42">
        <v>380</v>
      </c>
      <c r="AC15" s="42">
        <v>440</v>
      </c>
      <c r="AD15" s="42">
        <v>500</v>
      </c>
      <c r="AE15" s="42">
        <v>380</v>
      </c>
      <c r="AF15" s="42">
        <v>306</v>
      </c>
      <c r="AG15" s="42">
        <v>272</v>
      </c>
      <c r="AH15" s="42">
        <v>310</v>
      </c>
      <c r="AI15" s="42">
        <v>375</v>
      </c>
      <c r="AJ15" s="42">
        <v>350</v>
      </c>
      <c r="AK15" s="42">
        <v>255</v>
      </c>
      <c r="AL15" s="42">
        <v>250</v>
      </c>
      <c r="AM15" s="42">
        <v>185</v>
      </c>
      <c r="AN15" s="42">
        <v>280</v>
      </c>
      <c r="AO15" s="42">
        <v>305</v>
      </c>
      <c r="AP15" s="42">
        <v>325</v>
      </c>
      <c r="AQ15" s="42">
        <v>380</v>
      </c>
      <c r="AR15" s="42">
        <v>295</v>
      </c>
      <c r="AS15" s="42">
        <v>315</v>
      </c>
      <c r="AT15" s="42">
        <v>360</v>
      </c>
      <c r="AU15" s="42">
        <v>335</v>
      </c>
      <c r="AV15" s="42">
        <v>400</v>
      </c>
      <c r="AW15" s="42">
        <v>355</v>
      </c>
      <c r="AX15" s="39">
        <f t="shared" si="4"/>
        <v>318</v>
      </c>
      <c r="AY15" s="51">
        <f t="shared" si="5"/>
        <v>341</v>
      </c>
      <c r="AZ15" s="31"/>
    </row>
    <row r="16" spans="1:52">
      <c r="A16" s="50" t="s">
        <v>37</v>
      </c>
      <c r="B16" s="42">
        <v>250</v>
      </c>
      <c r="C16" s="42">
        <v>250</v>
      </c>
      <c r="D16" s="42">
        <v>290</v>
      </c>
      <c r="E16" s="42">
        <v>325</v>
      </c>
      <c r="F16" s="42">
        <v>260</v>
      </c>
      <c r="G16" s="42">
        <v>220</v>
      </c>
      <c r="H16" s="42">
        <v>340</v>
      </c>
      <c r="I16" s="42">
        <v>340</v>
      </c>
      <c r="J16" s="42">
        <v>340</v>
      </c>
      <c r="K16" s="42">
        <v>440</v>
      </c>
      <c r="L16" s="42">
        <v>535</v>
      </c>
      <c r="M16" s="42">
        <v>465</v>
      </c>
      <c r="N16" s="42">
        <v>525</v>
      </c>
      <c r="O16" s="42">
        <v>620</v>
      </c>
      <c r="P16" s="42">
        <v>625</v>
      </c>
      <c r="Q16" s="42">
        <v>625</v>
      </c>
      <c r="R16" s="42">
        <v>590</v>
      </c>
      <c r="S16" s="42">
        <v>700</v>
      </c>
      <c r="T16" s="42">
        <v>540</v>
      </c>
      <c r="U16" s="42">
        <v>490</v>
      </c>
      <c r="V16" s="42">
        <v>450</v>
      </c>
      <c r="W16" s="42">
        <v>570</v>
      </c>
      <c r="X16" s="42">
        <v>570</v>
      </c>
      <c r="Y16" s="42">
        <v>620</v>
      </c>
      <c r="Z16" s="42">
        <v>565</v>
      </c>
      <c r="AA16" s="42">
        <v>560</v>
      </c>
      <c r="AB16" s="42">
        <v>530</v>
      </c>
      <c r="AC16" s="42">
        <v>640</v>
      </c>
      <c r="AD16" s="42">
        <v>700</v>
      </c>
      <c r="AE16" s="42">
        <v>515</v>
      </c>
      <c r="AF16" s="42">
        <v>285</v>
      </c>
      <c r="AG16" s="42">
        <v>300</v>
      </c>
      <c r="AH16" s="42">
        <v>390</v>
      </c>
      <c r="AI16" s="42">
        <v>495</v>
      </c>
      <c r="AJ16" s="42">
        <v>380</v>
      </c>
      <c r="AK16" s="42">
        <v>250</v>
      </c>
      <c r="AL16" s="42">
        <v>275</v>
      </c>
      <c r="AM16" s="42">
        <v>155</v>
      </c>
      <c r="AN16" s="42">
        <v>255</v>
      </c>
      <c r="AO16" s="42">
        <v>345</v>
      </c>
      <c r="AP16" s="42">
        <v>360</v>
      </c>
      <c r="AQ16" s="42">
        <v>410</v>
      </c>
      <c r="AR16" s="42">
        <v>280</v>
      </c>
      <c r="AS16" s="42">
        <v>275</v>
      </c>
      <c r="AT16" s="42">
        <v>335</v>
      </c>
      <c r="AU16" s="42">
        <v>265</v>
      </c>
      <c r="AV16" s="42">
        <v>265</v>
      </c>
      <c r="AW16" s="42">
        <v>205</v>
      </c>
      <c r="AX16" s="39">
        <f t="shared" si="4"/>
        <v>294.5</v>
      </c>
      <c r="AY16" s="51">
        <f t="shared" si="5"/>
        <v>284</v>
      </c>
      <c r="AZ16" s="31"/>
    </row>
    <row r="17" spans="1:52" s="30" customFormat="1">
      <c r="A17" s="59" t="s">
        <v>38</v>
      </c>
      <c r="B17" s="41">
        <f t="shared" ref="B17:Q17" si="13">SUM(B18:B20)</f>
        <v>7555</v>
      </c>
      <c r="C17" s="41">
        <f t="shared" si="13"/>
        <v>8300</v>
      </c>
      <c r="D17" s="41">
        <f t="shared" si="13"/>
        <v>8565</v>
      </c>
      <c r="E17" s="41">
        <f t="shared" si="13"/>
        <v>8110</v>
      </c>
      <c r="F17" s="41">
        <f t="shared" si="13"/>
        <v>6280</v>
      </c>
      <c r="G17" s="41">
        <f t="shared" si="13"/>
        <v>4320</v>
      </c>
      <c r="H17" s="41">
        <f t="shared" si="13"/>
        <v>5776</v>
      </c>
      <c r="I17" s="41">
        <f t="shared" si="13"/>
        <v>5371</v>
      </c>
      <c r="J17" s="41">
        <f t="shared" si="13"/>
        <v>5251</v>
      </c>
      <c r="K17" s="41">
        <f t="shared" si="13"/>
        <v>5101</v>
      </c>
      <c r="L17" s="41">
        <f t="shared" si="13"/>
        <v>6061</v>
      </c>
      <c r="M17" s="41">
        <f t="shared" si="13"/>
        <v>5022</v>
      </c>
      <c r="N17" s="41">
        <f t="shared" si="13"/>
        <v>5882</v>
      </c>
      <c r="O17" s="41">
        <f t="shared" si="13"/>
        <v>6742</v>
      </c>
      <c r="P17" s="41">
        <f t="shared" si="13"/>
        <v>5872.5</v>
      </c>
      <c r="Q17" s="41">
        <f t="shared" si="13"/>
        <v>5921.6</v>
      </c>
      <c r="R17" s="41">
        <f>SUM(R18:R20)</f>
        <v>5811.4</v>
      </c>
      <c r="S17" s="41">
        <f>SUM(S18:S20)</f>
        <v>6783.8</v>
      </c>
      <c r="T17" s="41">
        <f t="shared" ref="T17:AI17" si="14">SUM(T18:T20)</f>
        <v>5994.5</v>
      </c>
      <c r="U17" s="41">
        <f t="shared" si="14"/>
        <v>5712</v>
      </c>
      <c r="V17" s="41">
        <f t="shared" si="14"/>
        <v>5827</v>
      </c>
      <c r="W17" s="41">
        <f t="shared" si="14"/>
        <v>6423</v>
      </c>
      <c r="X17" s="41">
        <f t="shared" si="14"/>
        <v>6720</v>
      </c>
      <c r="Y17" s="41">
        <f t="shared" si="14"/>
        <v>6310.5</v>
      </c>
      <c r="Z17" s="41">
        <f t="shared" si="14"/>
        <v>5880</v>
      </c>
      <c r="AA17" s="41">
        <f t="shared" si="14"/>
        <v>5870</v>
      </c>
      <c r="AB17" s="41">
        <f t="shared" si="14"/>
        <v>6155</v>
      </c>
      <c r="AC17" s="41">
        <f t="shared" si="14"/>
        <v>6279</v>
      </c>
      <c r="AD17" s="41">
        <f t="shared" si="14"/>
        <v>6835</v>
      </c>
      <c r="AE17" s="41">
        <f t="shared" si="14"/>
        <v>5122</v>
      </c>
      <c r="AF17" s="41">
        <f t="shared" si="14"/>
        <v>5205</v>
      </c>
      <c r="AG17" s="41">
        <f t="shared" si="14"/>
        <v>5243</v>
      </c>
      <c r="AH17" s="41">
        <f t="shared" si="14"/>
        <v>5886</v>
      </c>
      <c r="AI17" s="41">
        <f t="shared" si="14"/>
        <v>8045</v>
      </c>
      <c r="AJ17" s="41">
        <f t="shared" ref="AJ17:AK17" si="15">SUM(AJ18:AJ20)</f>
        <v>6911</v>
      </c>
      <c r="AK17" s="41">
        <f t="shared" si="15"/>
        <v>6012</v>
      </c>
      <c r="AL17" s="41">
        <f t="shared" ref="AL17:AM17" si="16">SUM(AL18:AL20)</f>
        <v>6471</v>
      </c>
      <c r="AM17" s="41">
        <f t="shared" si="16"/>
        <v>5031</v>
      </c>
      <c r="AN17" s="41">
        <f t="shared" ref="AN17:AO17" si="17">SUM(AN18:AN20)</f>
        <v>5987</v>
      </c>
      <c r="AO17" s="41">
        <f t="shared" si="17"/>
        <v>7683</v>
      </c>
      <c r="AP17" s="41">
        <f t="shared" ref="AP17:AU17" si="18">SUM(AP18:AP20)</f>
        <v>8695</v>
      </c>
      <c r="AQ17" s="41">
        <f t="shared" si="18"/>
        <v>7865</v>
      </c>
      <c r="AR17" s="41">
        <f t="shared" si="18"/>
        <v>7520</v>
      </c>
      <c r="AS17" s="41">
        <f t="shared" si="18"/>
        <v>6945</v>
      </c>
      <c r="AT17" s="41">
        <f t="shared" si="18"/>
        <v>8673</v>
      </c>
      <c r="AU17" s="41">
        <f t="shared" si="18"/>
        <v>6082</v>
      </c>
      <c r="AV17" s="41">
        <f t="shared" ref="AV17:AW17" si="19">SUM(AV18:AV20)</f>
        <v>6516</v>
      </c>
      <c r="AW17" s="41">
        <f t="shared" si="19"/>
        <v>5795</v>
      </c>
      <c r="AX17" s="40">
        <f t="shared" si="4"/>
        <v>7099.7</v>
      </c>
      <c r="AY17" s="60">
        <f t="shared" si="5"/>
        <v>7147.2</v>
      </c>
      <c r="AZ17" s="29"/>
    </row>
    <row r="18" spans="1:52">
      <c r="A18" s="50" t="s">
        <v>39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1</v>
      </c>
      <c r="I18" s="42">
        <v>1</v>
      </c>
      <c r="J18" s="42">
        <v>1</v>
      </c>
      <c r="K18" s="42">
        <v>1</v>
      </c>
      <c r="L18" s="42">
        <v>1</v>
      </c>
      <c r="M18" s="42">
        <v>2</v>
      </c>
      <c r="N18" s="42">
        <v>2</v>
      </c>
      <c r="O18" s="42">
        <v>2</v>
      </c>
      <c r="P18" s="42">
        <v>2.5</v>
      </c>
      <c r="Q18" s="42">
        <v>1.6</v>
      </c>
      <c r="R18" s="42">
        <v>1.4</v>
      </c>
      <c r="S18" s="42">
        <v>3.8</v>
      </c>
      <c r="T18" s="42">
        <v>4.5</v>
      </c>
      <c r="U18" s="42">
        <v>12</v>
      </c>
      <c r="V18" s="42">
        <v>17</v>
      </c>
      <c r="W18" s="42">
        <v>33</v>
      </c>
      <c r="X18" s="42">
        <v>40</v>
      </c>
      <c r="Y18" s="42">
        <v>40.5</v>
      </c>
      <c r="Z18" s="42">
        <v>80</v>
      </c>
      <c r="AA18" s="42">
        <v>90</v>
      </c>
      <c r="AB18" s="42">
        <v>85</v>
      </c>
      <c r="AC18" s="42">
        <v>74</v>
      </c>
      <c r="AD18" s="42">
        <v>115</v>
      </c>
      <c r="AE18" s="42">
        <v>47</v>
      </c>
      <c r="AF18" s="42">
        <v>35</v>
      </c>
      <c r="AG18" s="42">
        <v>38</v>
      </c>
      <c r="AH18" s="42">
        <v>51</v>
      </c>
      <c r="AI18" s="42">
        <v>80</v>
      </c>
      <c r="AJ18" s="42">
        <v>56</v>
      </c>
      <c r="AK18" s="42">
        <v>27</v>
      </c>
      <c r="AL18" s="42">
        <v>31</v>
      </c>
      <c r="AM18" s="42">
        <v>16</v>
      </c>
      <c r="AN18" s="42">
        <v>32</v>
      </c>
      <c r="AO18" s="42">
        <v>93</v>
      </c>
      <c r="AP18" s="42">
        <v>165</v>
      </c>
      <c r="AQ18" s="42">
        <v>175</v>
      </c>
      <c r="AR18" s="42">
        <v>195</v>
      </c>
      <c r="AS18" s="42">
        <v>110</v>
      </c>
      <c r="AT18" s="42">
        <v>163</v>
      </c>
      <c r="AU18" s="42">
        <v>112</v>
      </c>
      <c r="AV18" s="42">
        <v>131</v>
      </c>
      <c r="AW18" s="42">
        <v>105</v>
      </c>
      <c r="AX18" s="39">
        <f t="shared" si="4"/>
        <v>119.2</v>
      </c>
      <c r="AY18" s="51">
        <f t="shared" si="5"/>
        <v>142.19999999999999</v>
      </c>
      <c r="AZ18" s="31"/>
    </row>
    <row r="19" spans="1:52">
      <c r="A19" s="50" t="s">
        <v>40</v>
      </c>
      <c r="B19" s="42">
        <v>605</v>
      </c>
      <c r="C19" s="42">
        <v>600</v>
      </c>
      <c r="D19" s="42">
        <v>715</v>
      </c>
      <c r="E19" s="42">
        <v>650</v>
      </c>
      <c r="F19" s="42">
        <v>480</v>
      </c>
      <c r="G19" s="42">
        <v>320</v>
      </c>
      <c r="H19" s="42">
        <v>425</v>
      </c>
      <c r="I19" s="42">
        <v>370</v>
      </c>
      <c r="J19" s="42">
        <v>400</v>
      </c>
      <c r="K19" s="42">
        <v>400</v>
      </c>
      <c r="L19" s="42">
        <v>460</v>
      </c>
      <c r="M19" s="42">
        <v>370</v>
      </c>
      <c r="N19" s="42">
        <v>380</v>
      </c>
      <c r="O19" s="42">
        <v>440</v>
      </c>
      <c r="P19" s="42">
        <v>370</v>
      </c>
      <c r="Q19" s="42">
        <v>370</v>
      </c>
      <c r="R19" s="42">
        <v>360</v>
      </c>
      <c r="S19" s="42">
        <v>380</v>
      </c>
      <c r="T19" s="42">
        <v>290</v>
      </c>
      <c r="U19" s="42">
        <v>200</v>
      </c>
      <c r="V19" s="42">
        <v>160</v>
      </c>
      <c r="W19" s="42">
        <v>240</v>
      </c>
      <c r="X19" s="42">
        <v>280</v>
      </c>
      <c r="Y19" s="42">
        <v>270</v>
      </c>
      <c r="Z19" s="42">
        <v>200</v>
      </c>
      <c r="AA19" s="42">
        <v>180</v>
      </c>
      <c r="AB19" s="42">
        <v>220</v>
      </c>
      <c r="AC19" s="42">
        <v>255</v>
      </c>
      <c r="AD19" s="42">
        <v>320</v>
      </c>
      <c r="AE19" s="42">
        <v>175</v>
      </c>
      <c r="AF19" s="42">
        <v>170</v>
      </c>
      <c r="AG19" s="42">
        <v>205</v>
      </c>
      <c r="AH19" s="42">
        <v>285</v>
      </c>
      <c r="AI19" s="42">
        <v>415</v>
      </c>
      <c r="AJ19" s="42">
        <v>305</v>
      </c>
      <c r="AK19" s="42">
        <v>185</v>
      </c>
      <c r="AL19" s="42">
        <v>240</v>
      </c>
      <c r="AM19" s="42">
        <v>215</v>
      </c>
      <c r="AN19" s="42">
        <v>305</v>
      </c>
      <c r="AO19" s="42">
        <v>590</v>
      </c>
      <c r="AP19" s="42">
        <v>780</v>
      </c>
      <c r="AQ19" s="42">
        <v>640</v>
      </c>
      <c r="AR19" s="42">
        <v>525</v>
      </c>
      <c r="AS19" s="42">
        <v>485</v>
      </c>
      <c r="AT19" s="42">
        <v>660</v>
      </c>
      <c r="AU19" s="42">
        <v>420</v>
      </c>
      <c r="AV19" s="42">
        <v>435</v>
      </c>
      <c r="AW19" s="42">
        <v>390</v>
      </c>
      <c r="AX19" s="39">
        <f t="shared" si="4"/>
        <v>505.5</v>
      </c>
      <c r="AY19" s="51">
        <f t="shared" si="5"/>
        <v>505</v>
      </c>
      <c r="AZ19" s="31"/>
    </row>
    <row r="20" spans="1:52">
      <c r="A20" s="50" t="s">
        <v>41</v>
      </c>
      <c r="B20" s="42">
        <v>6950</v>
      </c>
      <c r="C20" s="42">
        <v>7700</v>
      </c>
      <c r="D20" s="42">
        <v>7850</v>
      </c>
      <c r="E20" s="42">
        <v>7460</v>
      </c>
      <c r="F20" s="42">
        <v>5800</v>
      </c>
      <c r="G20" s="42">
        <v>4000</v>
      </c>
      <c r="H20" s="42">
        <v>5350</v>
      </c>
      <c r="I20" s="42">
        <v>5000</v>
      </c>
      <c r="J20" s="42">
        <v>4850</v>
      </c>
      <c r="K20" s="42">
        <v>4700</v>
      </c>
      <c r="L20" s="42">
        <v>5600</v>
      </c>
      <c r="M20" s="42">
        <v>4650</v>
      </c>
      <c r="N20" s="42">
        <v>5500</v>
      </c>
      <c r="O20" s="42">
        <v>6300</v>
      </c>
      <c r="P20" s="42">
        <v>5500</v>
      </c>
      <c r="Q20" s="42">
        <v>5550</v>
      </c>
      <c r="R20" s="42">
        <v>5450</v>
      </c>
      <c r="S20" s="42">
        <v>6400</v>
      </c>
      <c r="T20" s="42">
        <v>5700</v>
      </c>
      <c r="U20" s="42">
        <v>5500</v>
      </c>
      <c r="V20" s="42">
        <v>5650</v>
      </c>
      <c r="W20" s="42">
        <v>6150</v>
      </c>
      <c r="X20" s="42">
        <v>6400</v>
      </c>
      <c r="Y20" s="42">
        <v>6000</v>
      </c>
      <c r="Z20" s="42">
        <v>5600</v>
      </c>
      <c r="AA20" s="42">
        <v>5600</v>
      </c>
      <c r="AB20" s="42">
        <v>5850</v>
      </c>
      <c r="AC20" s="42">
        <v>5950</v>
      </c>
      <c r="AD20" s="42">
        <v>6400</v>
      </c>
      <c r="AE20" s="42">
        <v>4900</v>
      </c>
      <c r="AF20" s="42">
        <v>5000</v>
      </c>
      <c r="AG20" s="42">
        <v>5000</v>
      </c>
      <c r="AH20" s="42">
        <v>5550</v>
      </c>
      <c r="AI20" s="42">
        <v>7550</v>
      </c>
      <c r="AJ20" s="42">
        <v>6550</v>
      </c>
      <c r="AK20" s="42">
        <v>5800</v>
      </c>
      <c r="AL20" s="42">
        <v>6200</v>
      </c>
      <c r="AM20" s="42">
        <v>4800</v>
      </c>
      <c r="AN20" s="42">
        <v>5650</v>
      </c>
      <c r="AO20" s="42">
        <v>7000</v>
      </c>
      <c r="AP20" s="42">
        <v>7750</v>
      </c>
      <c r="AQ20" s="42">
        <v>7050</v>
      </c>
      <c r="AR20" s="42">
        <v>6800</v>
      </c>
      <c r="AS20" s="42">
        <v>6350</v>
      </c>
      <c r="AT20" s="42">
        <v>7850</v>
      </c>
      <c r="AU20" s="42">
        <v>5550</v>
      </c>
      <c r="AV20" s="42">
        <v>5950</v>
      </c>
      <c r="AW20" s="42">
        <v>5300</v>
      </c>
      <c r="AX20" s="39">
        <f t="shared" si="4"/>
        <v>6475</v>
      </c>
      <c r="AY20" s="51">
        <f t="shared" si="5"/>
        <v>6500</v>
      </c>
      <c r="AZ20" s="31"/>
    </row>
    <row r="21" spans="1:52" s="30" customFormat="1">
      <c r="A21" s="59" t="s">
        <v>42</v>
      </c>
      <c r="B21" s="41">
        <f t="shared" ref="B21:Q21" si="20">SUM(B22:B24)</f>
        <v>2157</v>
      </c>
      <c r="C21" s="41">
        <f t="shared" si="20"/>
        <v>2384</v>
      </c>
      <c r="D21" s="41">
        <f t="shared" si="20"/>
        <v>2250</v>
      </c>
      <c r="E21" s="41">
        <f t="shared" si="20"/>
        <v>2276</v>
      </c>
      <c r="F21" s="41">
        <f t="shared" si="20"/>
        <v>1930</v>
      </c>
      <c r="G21" s="41">
        <f t="shared" si="20"/>
        <v>1307</v>
      </c>
      <c r="H21" s="41">
        <f t="shared" si="20"/>
        <v>1917</v>
      </c>
      <c r="I21" s="41">
        <f t="shared" si="20"/>
        <v>1760</v>
      </c>
      <c r="J21" s="41">
        <f t="shared" si="20"/>
        <v>1313</v>
      </c>
      <c r="K21" s="41">
        <f t="shared" si="20"/>
        <v>1506</v>
      </c>
      <c r="L21" s="41">
        <f t="shared" si="20"/>
        <v>1777</v>
      </c>
      <c r="M21" s="41">
        <f t="shared" si="20"/>
        <v>1351</v>
      </c>
      <c r="N21" s="41">
        <f t="shared" si="20"/>
        <v>1519</v>
      </c>
      <c r="O21" s="41">
        <f t="shared" si="20"/>
        <v>1409</v>
      </c>
      <c r="P21" s="41">
        <f t="shared" si="20"/>
        <v>1380</v>
      </c>
      <c r="Q21" s="41">
        <f t="shared" si="20"/>
        <v>1419.5</v>
      </c>
      <c r="R21" s="41">
        <f>SUM(R22:R24)</f>
        <v>1468</v>
      </c>
      <c r="S21" s="41">
        <f>SUM(S22:S24)</f>
        <v>1596</v>
      </c>
      <c r="T21" s="41">
        <f t="shared" ref="T21:AI21" si="21">SUM(T22:T24)</f>
        <v>1374</v>
      </c>
      <c r="U21" s="41">
        <f t="shared" si="21"/>
        <v>1275</v>
      </c>
      <c r="V21" s="41">
        <f t="shared" si="21"/>
        <v>966.3</v>
      </c>
      <c r="W21" s="41">
        <f t="shared" si="21"/>
        <v>964</v>
      </c>
      <c r="X21" s="41">
        <f t="shared" si="21"/>
        <v>1127</v>
      </c>
      <c r="Y21" s="41">
        <f t="shared" si="21"/>
        <v>993</v>
      </c>
      <c r="Z21" s="41">
        <f t="shared" si="21"/>
        <v>749</v>
      </c>
      <c r="AA21" s="41">
        <f t="shared" si="21"/>
        <v>818</v>
      </c>
      <c r="AB21" s="41">
        <f t="shared" si="21"/>
        <v>868</v>
      </c>
      <c r="AC21" s="41">
        <f t="shared" si="21"/>
        <v>716</v>
      </c>
      <c r="AD21" s="41">
        <f t="shared" si="21"/>
        <v>525</v>
      </c>
      <c r="AE21" s="41">
        <f t="shared" si="21"/>
        <v>408</v>
      </c>
      <c r="AF21" s="41">
        <f t="shared" si="21"/>
        <v>293</v>
      </c>
      <c r="AG21" s="41">
        <f t="shared" si="21"/>
        <v>247.1</v>
      </c>
      <c r="AH21" s="41">
        <f t="shared" si="21"/>
        <v>367</v>
      </c>
      <c r="AI21" s="41">
        <f t="shared" si="21"/>
        <v>502</v>
      </c>
      <c r="AJ21" s="41">
        <f t="shared" ref="AJ21:AK21" si="22">SUM(AJ22:AJ24)</f>
        <v>387</v>
      </c>
      <c r="AK21" s="41">
        <f t="shared" si="22"/>
        <v>292</v>
      </c>
      <c r="AL21" s="41">
        <f t="shared" ref="AL21:AM21" si="23">SUM(AL22:AL24)</f>
        <v>250</v>
      </c>
      <c r="AM21" s="41">
        <f t="shared" si="23"/>
        <v>171</v>
      </c>
      <c r="AN21" s="41">
        <f t="shared" ref="AN21:AO21" si="24">SUM(AN22:AN24)</f>
        <v>230</v>
      </c>
      <c r="AO21" s="41">
        <f t="shared" si="24"/>
        <v>314</v>
      </c>
      <c r="AP21" s="41">
        <f t="shared" ref="AP21:AU21" si="25">SUM(AP22:AP24)</f>
        <v>285</v>
      </c>
      <c r="AQ21" s="41">
        <f t="shared" si="25"/>
        <v>277</v>
      </c>
      <c r="AR21" s="41">
        <f t="shared" si="25"/>
        <v>202</v>
      </c>
      <c r="AS21" s="41">
        <f t="shared" si="25"/>
        <v>183</v>
      </c>
      <c r="AT21" s="41">
        <f t="shared" si="25"/>
        <v>172</v>
      </c>
      <c r="AU21" s="41">
        <f t="shared" si="25"/>
        <v>121</v>
      </c>
      <c r="AV21" s="41">
        <f t="shared" ref="AV21:AW21" si="26">SUM(AV22:AV24)</f>
        <v>159</v>
      </c>
      <c r="AW21" s="41">
        <f t="shared" si="26"/>
        <v>138</v>
      </c>
      <c r="AX21" s="40">
        <f t="shared" si="4"/>
        <v>211.4</v>
      </c>
      <c r="AY21" s="60">
        <f t="shared" si="5"/>
        <v>167.4</v>
      </c>
      <c r="AZ21" s="29"/>
    </row>
    <row r="22" spans="1:52">
      <c r="A22" s="50" t="s">
        <v>43</v>
      </c>
      <c r="B22" s="42">
        <v>540</v>
      </c>
      <c r="C22" s="42">
        <v>580</v>
      </c>
      <c r="D22" s="42">
        <v>549</v>
      </c>
      <c r="E22" s="42">
        <v>600</v>
      </c>
      <c r="F22" s="42">
        <v>471</v>
      </c>
      <c r="G22" s="42">
        <v>291</v>
      </c>
      <c r="H22" s="42">
        <v>430</v>
      </c>
      <c r="I22" s="42">
        <v>360</v>
      </c>
      <c r="J22" s="42">
        <v>250</v>
      </c>
      <c r="K22" s="42">
        <v>290</v>
      </c>
      <c r="L22" s="42">
        <v>350</v>
      </c>
      <c r="M22" s="42">
        <v>240</v>
      </c>
      <c r="N22" s="42">
        <v>350</v>
      </c>
      <c r="O22" s="42">
        <v>360</v>
      </c>
      <c r="P22" s="42">
        <v>325</v>
      </c>
      <c r="Q22" s="42">
        <v>316</v>
      </c>
      <c r="R22" s="42">
        <v>313</v>
      </c>
      <c r="S22" s="42">
        <v>365</v>
      </c>
      <c r="T22" s="42">
        <v>315</v>
      </c>
      <c r="U22" s="42">
        <v>325</v>
      </c>
      <c r="V22" s="42">
        <v>250</v>
      </c>
      <c r="W22" s="42">
        <v>270</v>
      </c>
      <c r="X22" s="42">
        <v>280</v>
      </c>
      <c r="Y22" s="42">
        <v>295</v>
      </c>
      <c r="Z22" s="42">
        <v>215</v>
      </c>
      <c r="AA22" s="42">
        <v>215</v>
      </c>
      <c r="AB22" s="42">
        <v>240</v>
      </c>
      <c r="AC22" s="42">
        <v>230</v>
      </c>
      <c r="AD22" s="42">
        <v>190</v>
      </c>
      <c r="AE22" s="42">
        <v>170</v>
      </c>
      <c r="AF22" s="42">
        <v>135</v>
      </c>
      <c r="AG22" s="42">
        <v>145</v>
      </c>
      <c r="AH22" s="42">
        <v>195</v>
      </c>
      <c r="AI22" s="42">
        <v>250</v>
      </c>
      <c r="AJ22" s="42">
        <v>200</v>
      </c>
      <c r="AK22" s="42">
        <v>160</v>
      </c>
      <c r="AL22" s="42">
        <v>150</v>
      </c>
      <c r="AM22" s="42">
        <v>89</v>
      </c>
      <c r="AN22" s="42">
        <v>120</v>
      </c>
      <c r="AO22" s="42">
        <v>160</v>
      </c>
      <c r="AP22" s="42">
        <v>160</v>
      </c>
      <c r="AQ22" s="42">
        <v>160</v>
      </c>
      <c r="AR22" s="42">
        <v>125</v>
      </c>
      <c r="AS22" s="42">
        <v>120</v>
      </c>
      <c r="AT22" s="42">
        <v>87</v>
      </c>
      <c r="AU22" s="42">
        <v>76</v>
      </c>
      <c r="AV22" s="42">
        <v>96</v>
      </c>
      <c r="AW22" s="42">
        <v>90</v>
      </c>
      <c r="AX22" s="39">
        <f t="shared" si="4"/>
        <v>119.3</v>
      </c>
      <c r="AY22" s="51">
        <f t="shared" si="5"/>
        <v>100.8</v>
      </c>
      <c r="AZ22" s="31"/>
    </row>
    <row r="23" spans="1:52">
      <c r="A23" s="50" t="s">
        <v>44</v>
      </c>
      <c r="B23" s="42">
        <v>1480</v>
      </c>
      <c r="C23" s="42">
        <v>1650</v>
      </c>
      <c r="D23" s="42">
        <v>1550</v>
      </c>
      <c r="E23" s="42">
        <v>1540</v>
      </c>
      <c r="F23" s="42">
        <v>1380</v>
      </c>
      <c r="G23" s="42">
        <v>960</v>
      </c>
      <c r="H23" s="42">
        <v>1410</v>
      </c>
      <c r="I23" s="42">
        <v>1330</v>
      </c>
      <c r="J23" s="42">
        <v>1000</v>
      </c>
      <c r="K23" s="42">
        <v>1150</v>
      </c>
      <c r="L23" s="42">
        <v>1350</v>
      </c>
      <c r="M23" s="42">
        <v>1050</v>
      </c>
      <c r="N23" s="42">
        <v>1100</v>
      </c>
      <c r="O23" s="42">
        <v>980</v>
      </c>
      <c r="P23" s="42">
        <v>1000</v>
      </c>
      <c r="Q23" s="42">
        <v>1050</v>
      </c>
      <c r="R23" s="42">
        <v>1100</v>
      </c>
      <c r="S23" s="42">
        <v>1170</v>
      </c>
      <c r="T23" s="42">
        <v>1000</v>
      </c>
      <c r="U23" s="42">
        <v>880</v>
      </c>
      <c r="V23" s="42">
        <v>650</v>
      </c>
      <c r="W23" s="42">
        <v>610</v>
      </c>
      <c r="X23" s="42">
        <v>775</v>
      </c>
      <c r="Y23" s="42">
        <v>630</v>
      </c>
      <c r="Z23" s="42">
        <v>480</v>
      </c>
      <c r="AA23" s="42">
        <v>550</v>
      </c>
      <c r="AB23" s="42">
        <v>560</v>
      </c>
      <c r="AC23" s="42">
        <v>430</v>
      </c>
      <c r="AD23" s="42">
        <v>285</v>
      </c>
      <c r="AE23" s="42">
        <v>195</v>
      </c>
      <c r="AF23" s="42">
        <v>120</v>
      </c>
      <c r="AG23" s="42">
        <v>71</v>
      </c>
      <c r="AH23" s="42">
        <v>124</v>
      </c>
      <c r="AI23" s="42">
        <v>182</v>
      </c>
      <c r="AJ23" s="42">
        <v>142</v>
      </c>
      <c r="AK23" s="42">
        <v>93</v>
      </c>
      <c r="AL23" s="42">
        <v>57</v>
      </c>
      <c r="AM23" s="42">
        <v>47</v>
      </c>
      <c r="AN23" s="42">
        <v>63</v>
      </c>
      <c r="AO23" s="42">
        <v>88</v>
      </c>
      <c r="AP23" s="42">
        <v>48</v>
      </c>
      <c r="AQ23" s="42">
        <v>54</v>
      </c>
      <c r="AR23" s="42">
        <v>34</v>
      </c>
      <c r="AS23" s="42">
        <v>26</v>
      </c>
      <c r="AT23" s="42">
        <v>19</v>
      </c>
      <c r="AU23" s="42">
        <v>13</v>
      </c>
      <c r="AV23" s="42">
        <v>21</v>
      </c>
      <c r="AW23" s="42">
        <v>18</v>
      </c>
      <c r="AX23" s="39">
        <f t="shared" si="4"/>
        <v>41.3</v>
      </c>
      <c r="AY23" s="51">
        <f t="shared" si="5"/>
        <v>22.6</v>
      </c>
      <c r="AZ23" s="31"/>
    </row>
    <row r="24" spans="1:52">
      <c r="A24" s="50" t="s">
        <v>45</v>
      </c>
      <c r="B24" s="42">
        <v>137</v>
      </c>
      <c r="C24" s="42">
        <v>154</v>
      </c>
      <c r="D24" s="42">
        <v>151</v>
      </c>
      <c r="E24" s="42">
        <v>136</v>
      </c>
      <c r="F24" s="42">
        <v>79</v>
      </c>
      <c r="G24" s="42">
        <v>56</v>
      </c>
      <c r="H24" s="42">
        <v>77</v>
      </c>
      <c r="I24" s="42">
        <v>70</v>
      </c>
      <c r="J24" s="42">
        <v>63</v>
      </c>
      <c r="K24" s="42">
        <v>66</v>
      </c>
      <c r="L24" s="42">
        <v>77</v>
      </c>
      <c r="M24" s="42">
        <v>61</v>
      </c>
      <c r="N24" s="42">
        <v>69</v>
      </c>
      <c r="O24" s="42">
        <v>69</v>
      </c>
      <c r="P24" s="42">
        <v>55</v>
      </c>
      <c r="Q24" s="42">
        <v>53.5</v>
      </c>
      <c r="R24" s="42">
        <v>55</v>
      </c>
      <c r="S24" s="42">
        <v>61</v>
      </c>
      <c r="T24" s="42">
        <v>59</v>
      </c>
      <c r="U24" s="42">
        <v>70</v>
      </c>
      <c r="V24" s="42">
        <v>66.3</v>
      </c>
      <c r="W24" s="42">
        <v>84</v>
      </c>
      <c r="X24" s="42">
        <v>72</v>
      </c>
      <c r="Y24" s="42">
        <v>68</v>
      </c>
      <c r="Z24" s="42">
        <v>54</v>
      </c>
      <c r="AA24" s="42">
        <v>53</v>
      </c>
      <c r="AB24" s="42">
        <v>68</v>
      </c>
      <c r="AC24" s="42">
        <v>56</v>
      </c>
      <c r="AD24" s="42">
        <v>50</v>
      </c>
      <c r="AE24" s="42">
        <v>43</v>
      </c>
      <c r="AF24" s="42">
        <v>38</v>
      </c>
      <c r="AG24" s="42">
        <v>31.1</v>
      </c>
      <c r="AH24" s="42">
        <v>48</v>
      </c>
      <c r="AI24" s="42">
        <v>70</v>
      </c>
      <c r="AJ24" s="42">
        <v>45</v>
      </c>
      <c r="AK24" s="42">
        <v>39</v>
      </c>
      <c r="AL24" s="42">
        <v>43</v>
      </c>
      <c r="AM24" s="42">
        <v>35</v>
      </c>
      <c r="AN24" s="42">
        <v>47</v>
      </c>
      <c r="AO24" s="42">
        <v>66</v>
      </c>
      <c r="AP24" s="42">
        <v>77</v>
      </c>
      <c r="AQ24" s="42">
        <v>63</v>
      </c>
      <c r="AR24" s="42">
        <v>43</v>
      </c>
      <c r="AS24" s="42">
        <v>37</v>
      </c>
      <c r="AT24" s="42">
        <v>66</v>
      </c>
      <c r="AU24" s="42">
        <v>32</v>
      </c>
      <c r="AV24" s="42">
        <v>42</v>
      </c>
      <c r="AW24" s="42">
        <v>30</v>
      </c>
      <c r="AX24" s="39">
        <f t="shared" si="4"/>
        <v>50.8</v>
      </c>
      <c r="AY24" s="51">
        <f t="shared" si="5"/>
        <v>44</v>
      </c>
      <c r="AZ24" s="31"/>
    </row>
    <row r="25" spans="1:52">
      <c r="A25" s="50" t="s">
        <v>46</v>
      </c>
      <c r="B25" s="42">
        <v>1</v>
      </c>
      <c r="C25" s="42">
        <v>1</v>
      </c>
      <c r="D25" s="42">
        <v>1</v>
      </c>
      <c r="E25" s="42">
        <v>1</v>
      </c>
      <c r="F25" s="42">
        <v>1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39">
        <f t="shared" si="4"/>
        <v>0</v>
      </c>
      <c r="AY25" s="51">
        <f t="shared" si="5"/>
        <v>0</v>
      </c>
      <c r="AZ25" s="31"/>
    </row>
    <row r="26" spans="1:52" s="30" customFormat="1">
      <c r="A26" s="52" t="s">
        <v>47</v>
      </c>
      <c r="B26" s="53">
        <f t="shared" ref="B26:S26" si="27">B4+B11+B17+B21+B25</f>
        <v>13296.9</v>
      </c>
      <c r="C26" s="53">
        <f t="shared" si="27"/>
        <v>13886.4</v>
      </c>
      <c r="D26" s="53">
        <f t="shared" si="27"/>
        <v>14460</v>
      </c>
      <c r="E26" s="53">
        <f t="shared" si="27"/>
        <v>14271</v>
      </c>
      <c r="F26" s="53">
        <f t="shared" si="27"/>
        <v>11274</v>
      </c>
      <c r="G26" s="53">
        <f t="shared" si="27"/>
        <v>7862.5</v>
      </c>
      <c r="H26" s="53">
        <f t="shared" si="27"/>
        <v>11065</v>
      </c>
      <c r="I26" s="53">
        <f t="shared" si="27"/>
        <v>10600.5</v>
      </c>
      <c r="J26" s="53">
        <f t="shared" si="27"/>
        <v>9932.5</v>
      </c>
      <c r="K26" s="53">
        <f t="shared" si="27"/>
        <v>10259.5</v>
      </c>
      <c r="L26" s="53">
        <f t="shared" si="27"/>
        <v>12325</v>
      </c>
      <c r="M26" s="53">
        <f t="shared" si="27"/>
        <v>10210.5</v>
      </c>
      <c r="N26" s="53">
        <f t="shared" si="27"/>
        <v>12117</v>
      </c>
      <c r="O26" s="53">
        <f t="shared" si="27"/>
        <v>13801.7</v>
      </c>
      <c r="P26" s="53">
        <f t="shared" si="27"/>
        <v>12976.6</v>
      </c>
      <c r="Q26" s="53">
        <f t="shared" si="27"/>
        <v>13248.3</v>
      </c>
      <c r="R26" s="53">
        <f t="shared" si="27"/>
        <v>13551.599999999999</v>
      </c>
      <c r="S26" s="53">
        <f t="shared" si="27"/>
        <v>16716.8</v>
      </c>
      <c r="T26" s="53">
        <f t="shared" ref="T26:Z26" si="28">T4+T11+T17+T21</f>
        <v>14394.5</v>
      </c>
      <c r="U26" s="53">
        <f t="shared" si="28"/>
        <v>13648</v>
      </c>
      <c r="V26" s="53">
        <f t="shared" si="28"/>
        <v>13064.3</v>
      </c>
      <c r="W26" s="53">
        <f t="shared" si="28"/>
        <v>14584</v>
      </c>
      <c r="X26" s="53">
        <f t="shared" si="28"/>
        <v>15347</v>
      </c>
      <c r="Y26" s="53">
        <f t="shared" si="28"/>
        <v>15498.5</v>
      </c>
      <c r="Z26" s="53">
        <f t="shared" si="28"/>
        <v>13714</v>
      </c>
      <c r="AA26" s="53">
        <f t="shared" ref="AA26:AM26" si="29">AA4+AA11+AA17+AA21+AA25</f>
        <v>13301</v>
      </c>
      <c r="AB26" s="53">
        <f t="shared" si="29"/>
        <v>13409</v>
      </c>
      <c r="AC26" s="53">
        <f t="shared" si="29"/>
        <v>13975</v>
      </c>
      <c r="AD26" s="53">
        <f t="shared" si="29"/>
        <v>14948</v>
      </c>
      <c r="AE26" s="53">
        <f t="shared" si="29"/>
        <v>10535</v>
      </c>
      <c r="AF26" s="53">
        <f t="shared" si="29"/>
        <v>9297</v>
      </c>
      <c r="AG26" s="53">
        <f t="shared" si="29"/>
        <v>9008.1</v>
      </c>
      <c r="AH26" s="53">
        <f t="shared" si="29"/>
        <v>10770</v>
      </c>
      <c r="AI26" s="53">
        <f t="shared" si="29"/>
        <v>14428</v>
      </c>
      <c r="AJ26" s="53">
        <f t="shared" si="29"/>
        <v>12076</v>
      </c>
      <c r="AK26" s="53">
        <f t="shared" si="29"/>
        <v>10206</v>
      </c>
      <c r="AL26" s="53">
        <f t="shared" si="29"/>
        <v>10845</v>
      </c>
      <c r="AM26" s="53">
        <f t="shared" si="29"/>
        <v>8422</v>
      </c>
      <c r="AN26" s="53">
        <f t="shared" ref="AN26:AO26" si="30">AN4+AN11+AN17+AN21+AN25</f>
        <v>9878</v>
      </c>
      <c r="AO26" s="53">
        <f t="shared" si="30"/>
        <v>12465</v>
      </c>
      <c r="AP26" s="53">
        <f t="shared" ref="AP26:AU26" si="31">AP4+AP11+AP17+AP21+AP25</f>
        <v>13850</v>
      </c>
      <c r="AQ26" s="53">
        <f t="shared" si="31"/>
        <v>13507</v>
      </c>
      <c r="AR26" s="53">
        <f t="shared" si="31"/>
        <v>11890</v>
      </c>
      <c r="AS26" s="53">
        <f t="shared" si="31"/>
        <v>11080</v>
      </c>
      <c r="AT26" s="53">
        <f t="shared" si="31"/>
        <v>13567</v>
      </c>
      <c r="AU26" s="53">
        <f t="shared" si="31"/>
        <v>10083</v>
      </c>
      <c r="AV26" s="53">
        <f t="shared" ref="AV26:AW26" si="32">AV4+AV11+AV17+AV21+AV25</f>
        <v>10976</v>
      </c>
      <c r="AW26" s="53">
        <f t="shared" si="32"/>
        <v>9153</v>
      </c>
      <c r="AX26" s="54">
        <f t="shared" si="4"/>
        <v>11571.8</v>
      </c>
      <c r="AY26" s="55">
        <f t="shared" si="5"/>
        <v>11519.2</v>
      </c>
      <c r="AZ26" s="29"/>
    </row>
    <row r="27" spans="1:52">
      <c r="A27" s="46" t="s">
        <v>43</v>
      </c>
      <c r="B27" s="47">
        <v>34</v>
      </c>
      <c r="C27" s="47">
        <v>44</v>
      </c>
      <c r="D27" s="47">
        <v>42</v>
      </c>
      <c r="E27" s="47">
        <v>34</v>
      </c>
      <c r="F27" s="47">
        <v>42</v>
      </c>
      <c r="G27" s="47">
        <v>30</v>
      </c>
      <c r="H27" s="47">
        <v>51</v>
      </c>
      <c r="I27" s="47">
        <v>57</v>
      </c>
      <c r="J27" s="47">
        <v>74</v>
      </c>
      <c r="K27" s="47">
        <v>91</v>
      </c>
      <c r="L27" s="47">
        <v>128</v>
      </c>
      <c r="M27" s="47">
        <v>245</v>
      </c>
      <c r="N27" s="47">
        <v>125</v>
      </c>
      <c r="O27" s="47">
        <v>106</v>
      </c>
      <c r="P27" s="47">
        <v>103</v>
      </c>
      <c r="Q27" s="47">
        <v>57</v>
      </c>
      <c r="R27" s="47">
        <v>48</v>
      </c>
      <c r="S27" s="47">
        <v>48.6</v>
      </c>
      <c r="T27" s="47">
        <v>42</v>
      </c>
      <c r="U27" s="47">
        <v>22</v>
      </c>
      <c r="V27" s="47">
        <v>15.9</v>
      </c>
      <c r="W27" s="47">
        <v>9.5</v>
      </c>
      <c r="X27" s="47">
        <v>5</v>
      </c>
      <c r="Y27" s="47">
        <v>7.8</v>
      </c>
      <c r="Z27" s="47">
        <v>8.3000000000000007</v>
      </c>
      <c r="AA27" s="47">
        <v>2.5</v>
      </c>
      <c r="AB27" s="47">
        <v>3</v>
      </c>
      <c r="AC27" s="47">
        <v>4.0999999999999996</v>
      </c>
      <c r="AD27" s="47">
        <v>7</v>
      </c>
      <c r="AE27" s="47">
        <v>2.5</v>
      </c>
      <c r="AF27" s="47">
        <v>0.8</v>
      </c>
      <c r="AG27" s="47">
        <v>1.6</v>
      </c>
      <c r="AH27" s="47">
        <v>2.5</v>
      </c>
      <c r="AI27" s="47">
        <v>10</v>
      </c>
      <c r="AJ27" s="47">
        <v>3</v>
      </c>
      <c r="AK27" s="47">
        <v>1.5</v>
      </c>
      <c r="AL27" s="47">
        <v>15</v>
      </c>
      <c r="AM27" s="47">
        <v>17.5</v>
      </c>
      <c r="AN27" s="47">
        <v>14.5</v>
      </c>
      <c r="AO27" s="47">
        <v>15</v>
      </c>
      <c r="AP27" s="47">
        <v>14.5</v>
      </c>
      <c r="AQ27" s="47">
        <v>7.5</v>
      </c>
      <c r="AR27" s="47">
        <v>6.5</v>
      </c>
      <c r="AS27" s="47">
        <v>9</v>
      </c>
      <c r="AT27" s="47">
        <v>15</v>
      </c>
      <c r="AU27" s="47">
        <v>16</v>
      </c>
      <c r="AV27" s="47">
        <v>14</v>
      </c>
      <c r="AW27" s="47">
        <v>16</v>
      </c>
      <c r="AX27" s="48">
        <f t="shared" si="4"/>
        <v>12.95</v>
      </c>
      <c r="AY27" s="49">
        <f t="shared" si="5"/>
        <v>12.1</v>
      </c>
      <c r="AZ27" s="31"/>
    </row>
    <row r="28" spans="1:52">
      <c r="A28" s="50" t="s">
        <v>44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1</v>
      </c>
      <c r="L28" s="42">
        <v>1.8</v>
      </c>
      <c r="M28" s="42">
        <v>18</v>
      </c>
      <c r="N28" s="42">
        <v>25.7</v>
      </c>
      <c r="O28" s="42">
        <v>64</v>
      </c>
      <c r="P28" s="42">
        <v>110</v>
      </c>
      <c r="Q28" s="42">
        <v>91</v>
      </c>
      <c r="R28" s="42">
        <v>81</v>
      </c>
      <c r="S28" s="42">
        <v>115</v>
      </c>
      <c r="T28" s="42">
        <v>165</v>
      </c>
      <c r="U28" s="42">
        <v>185</v>
      </c>
      <c r="V28" s="42">
        <v>200</v>
      </c>
      <c r="W28" s="42">
        <v>240</v>
      </c>
      <c r="X28" s="42">
        <v>145</v>
      </c>
      <c r="Y28" s="42">
        <v>240</v>
      </c>
      <c r="Z28" s="42">
        <v>210</v>
      </c>
      <c r="AA28" s="42">
        <v>150</v>
      </c>
      <c r="AB28" s="42">
        <v>215</v>
      </c>
      <c r="AC28" s="42">
        <v>230</v>
      </c>
      <c r="AD28" s="42">
        <v>275</v>
      </c>
      <c r="AE28" s="42">
        <v>260</v>
      </c>
      <c r="AF28" s="42">
        <v>155</v>
      </c>
      <c r="AG28" s="42">
        <v>119</v>
      </c>
      <c r="AH28" s="42">
        <v>182</v>
      </c>
      <c r="AI28" s="42">
        <v>274</v>
      </c>
      <c r="AJ28" s="42">
        <v>225</v>
      </c>
      <c r="AK28" s="42">
        <v>187</v>
      </c>
      <c r="AL28" s="42">
        <v>155</v>
      </c>
      <c r="AM28" s="42">
        <v>117</v>
      </c>
      <c r="AN28" s="42">
        <v>155</v>
      </c>
      <c r="AO28" s="42">
        <v>216</v>
      </c>
      <c r="AP28" s="42">
        <v>211</v>
      </c>
      <c r="AQ28" s="42">
        <v>204</v>
      </c>
      <c r="AR28" s="42">
        <v>147</v>
      </c>
      <c r="AS28" s="42">
        <v>88</v>
      </c>
      <c r="AT28" s="42">
        <v>115</v>
      </c>
      <c r="AU28" s="42">
        <v>85</v>
      </c>
      <c r="AV28" s="42">
        <v>145</v>
      </c>
      <c r="AW28" s="42">
        <v>92</v>
      </c>
      <c r="AX28" s="39">
        <f t="shared" si="4"/>
        <v>148.30000000000001</v>
      </c>
      <c r="AY28" s="51">
        <f t="shared" si="5"/>
        <v>116</v>
      </c>
      <c r="AZ28" s="31"/>
    </row>
    <row r="29" spans="1:52">
      <c r="A29" s="50" t="s">
        <v>35</v>
      </c>
      <c r="B29" s="43" t="s">
        <v>1</v>
      </c>
      <c r="C29" s="43" t="s">
        <v>1</v>
      </c>
      <c r="D29" s="43" t="s">
        <v>1</v>
      </c>
      <c r="E29" s="43" t="s">
        <v>1</v>
      </c>
      <c r="F29" s="43" t="s">
        <v>1</v>
      </c>
      <c r="G29" s="43" t="s">
        <v>1</v>
      </c>
      <c r="H29" s="43" t="s">
        <v>1</v>
      </c>
      <c r="I29" s="43" t="s">
        <v>1</v>
      </c>
      <c r="J29" s="43" t="s">
        <v>1</v>
      </c>
      <c r="K29" s="43" t="s">
        <v>1</v>
      </c>
      <c r="L29" s="43" t="s">
        <v>1</v>
      </c>
      <c r="M29" s="42">
        <v>1.6</v>
      </c>
      <c r="N29" s="42">
        <v>1.3</v>
      </c>
      <c r="O29" s="42">
        <v>0.8</v>
      </c>
      <c r="P29" s="42">
        <v>0.4</v>
      </c>
      <c r="Q29" s="43" t="s">
        <v>1</v>
      </c>
      <c r="R29" s="43" t="s">
        <v>1</v>
      </c>
      <c r="S29" s="43" t="s">
        <v>1</v>
      </c>
      <c r="T29" s="43" t="s">
        <v>1</v>
      </c>
      <c r="U29" s="43" t="s">
        <v>1</v>
      </c>
      <c r="V29" s="43" t="s">
        <v>1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39">
        <f t="shared" si="4"/>
        <v>0</v>
      </c>
      <c r="AY29" s="51">
        <f t="shared" si="5"/>
        <v>0</v>
      </c>
      <c r="AZ29" s="31"/>
    </row>
    <row r="30" spans="1:52">
      <c r="A30" s="50" t="s">
        <v>45</v>
      </c>
      <c r="B30" s="42">
        <v>14</v>
      </c>
      <c r="C30" s="42">
        <v>16</v>
      </c>
      <c r="D30" s="42">
        <v>7</v>
      </c>
      <c r="E30" s="42">
        <v>7</v>
      </c>
      <c r="F30" s="42">
        <v>10</v>
      </c>
      <c r="G30" s="42">
        <v>11</v>
      </c>
      <c r="H30" s="42">
        <v>10</v>
      </c>
      <c r="I30" s="42">
        <v>8</v>
      </c>
      <c r="J30" s="42">
        <v>11</v>
      </c>
      <c r="K30" s="42">
        <v>14</v>
      </c>
      <c r="L30" s="42">
        <v>17.8</v>
      </c>
      <c r="M30" s="42">
        <v>30.3</v>
      </c>
      <c r="N30" s="42">
        <v>19.3</v>
      </c>
      <c r="O30" s="42">
        <v>19.600000000000001</v>
      </c>
      <c r="P30" s="42">
        <v>13</v>
      </c>
      <c r="Q30" s="42">
        <v>11</v>
      </c>
      <c r="R30" s="42">
        <v>11</v>
      </c>
      <c r="S30" s="42">
        <v>15</v>
      </c>
      <c r="T30" s="42">
        <v>14</v>
      </c>
      <c r="U30" s="42">
        <v>11</v>
      </c>
      <c r="V30" s="42">
        <v>7.3</v>
      </c>
      <c r="W30" s="42">
        <v>7.5</v>
      </c>
      <c r="X30" s="42">
        <v>4.2</v>
      </c>
      <c r="Y30" s="42">
        <v>5.2</v>
      </c>
      <c r="Z30" s="42">
        <v>7.1</v>
      </c>
      <c r="AA30" s="42">
        <v>6.1</v>
      </c>
      <c r="AB30" s="42">
        <v>10.6</v>
      </c>
      <c r="AC30" s="42">
        <v>11.5</v>
      </c>
      <c r="AD30" s="42">
        <v>13</v>
      </c>
      <c r="AE30" s="42">
        <v>4.7</v>
      </c>
      <c r="AF30" s="42">
        <v>2.6</v>
      </c>
      <c r="AG30" s="42">
        <v>2.8</v>
      </c>
      <c r="AH30" s="42">
        <v>2.7</v>
      </c>
      <c r="AI30" s="42">
        <v>3.4</v>
      </c>
      <c r="AJ30" s="42">
        <v>2.4</v>
      </c>
      <c r="AK30" s="42">
        <v>3.5</v>
      </c>
      <c r="AL30" s="42">
        <v>5.4</v>
      </c>
      <c r="AM30" s="42">
        <v>7</v>
      </c>
      <c r="AN30" s="42">
        <v>8</v>
      </c>
      <c r="AO30" s="42">
        <v>7.5</v>
      </c>
      <c r="AP30" s="42">
        <v>6.8</v>
      </c>
      <c r="AQ30" s="42">
        <v>5.2</v>
      </c>
      <c r="AR30" s="42">
        <v>10.5</v>
      </c>
      <c r="AS30" s="42">
        <v>12.5</v>
      </c>
      <c r="AT30" s="42">
        <v>19</v>
      </c>
      <c r="AU30" s="42">
        <v>17</v>
      </c>
      <c r="AV30" s="42">
        <v>15</v>
      </c>
      <c r="AW30" s="42">
        <v>13</v>
      </c>
      <c r="AX30" s="39">
        <f t="shared" si="4"/>
        <v>10.85</v>
      </c>
      <c r="AY30" s="51">
        <f t="shared" si="5"/>
        <v>14.8</v>
      </c>
      <c r="AZ30" s="31"/>
    </row>
    <row r="31" spans="1:52">
      <c r="A31" s="50" t="s">
        <v>41</v>
      </c>
      <c r="B31" s="42">
        <v>29</v>
      </c>
      <c r="C31" s="42">
        <v>31</v>
      </c>
      <c r="D31" s="42">
        <v>23</v>
      </c>
      <c r="E31" s="42">
        <v>18</v>
      </c>
      <c r="F31" s="42">
        <v>20</v>
      </c>
      <c r="G31" s="42">
        <v>22</v>
      </c>
      <c r="H31" s="42">
        <v>20</v>
      </c>
      <c r="I31" s="42">
        <v>20</v>
      </c>
      <c r="J31" s="42">
        <v>26</v>
      </c>
      <c r="K31" s="42">
        <v>32</v>
      </c>
      <c r="L31" s="42">
        <v>42</v>
      </c>
      <c r="M31" s="42">
        <v>82</v>
      </c>
      <c r="N31" s="42">
        <v>60</v>
      </c>
      <c r="O31" s="42">
        <v>60</v>
      </c>
      <c r="P31" s="42">
        <v>37</v>
      </c>
      <c r="Q31" s="42">
        <v>31</v>
      </c>
      <c r="R31" s="42">
        <v>28.5</v>
      </c>
      <c r="S31" s="42">
        <v>36</v>
      </c>
      <c r="T31" s="42">
        <v>37</v>
      </c>
      <c r="U31" s="42">
        <v>32</v>
      </c>
      <c r="V31" s="42">
        <v>105</v>
      </c>
      <c r="W31" s="42">
        <v>33</v>
      </c>
      <c r="X31" s="42">
        <v>16</v>
      </c>
      <c r="Y31" s="42">
        <v>17</v>
      </c>
      <c r="Z31" s="42">
        <v>18.5</v>
      </c>
      <c r="AA31" s="42">
        <v>20</v>
      </c>
      <c r="AB31" s="42">
        <v>21</v>
      </c>
      <c r="AC31" s="42">
        <v>24.8</v>
      </c>
      <c r="AD31" s="42">
        <v>31</v>
      </c>
      <c r="AE31" s="42">
        <v>25</v>
      </c>
      <c r="AF31" s="42">
        <v>15.6</v>
      </c>
      <c r="AG31" s="42">
        <v>18</v>
      </c>
      <c r="AH31" s="42">
        <v>17</v>
      </c>
      <c r="AI31" s="42">
        <v>20</v>
      </c>
      <c r="AJ31" s="42">
        <v>8</v>
      </c>
      <c r="AK31" s="42">
        <v>9</v>
      </c>
      <c r="AL31" s="42">
        <v>17</v>
      </c>
      <c r="AM31" s="42">
        <v>17</v>
      </c>
      <c r="AN31" s="42">
        <v>17</v>
      </c>
      <c r="AO31" s="42">
        <v>14</v>
      </c>
      <c r="AP31" s="42">
        <v>18</v>
      </c>
      <c r="AQ31" s="42">
        <v>12</v>
      </c>
      <c r="AR31" s="42">
        <v>38</v>
      </c>
      <c r="AS31" s="42">
        <v>17</v>
      </c>
      <c r="AT31" s="42">
        <v>33</v>
      </c>
      <c r="AU31" s="42">
        <v>29</v>
      </c>
      <c r="AV31" s="42">
        <v>33</v>
      </c>
      <c r="AW31" s="42">
        <v>22</v>
      </c>
      <c r="AX31" s="39">
        <f t="shared" si="4"/>
        <v>22.8</v>
      </c>
      <c r="AY31" s="51">
        <f t="shared" si="5"/>
        <v>30</v>
      </c>
      <c r="AZ31" s="31"/>
    </row>
    <row r="32" spans="1:52" s="30" customFormat="1">
      <c r="A32" s="52" t="s">
        <v>94</v>
      </c>
      <c r="B32" s="53">
        <f t="shared" ref="B32:AW32" si="33">SUM(B27:B31)</f>
        <v>77</v>
      </c>
      <c r="C32" s="53">
        <f t="shared" si="33"/>
        <v>91</v>
      </c>
      <c r="D32" s="53">
        <f t="shared" si="33"/>
        <v>72</v>
      </c>
      <c r="E32" s="53">
        <f t="shared" si="33"/>
        <v>59</v>
      </c>
      <c r="F32" s="53">
        <f t="shared" si="33"/>
        <v>72</v>
      </c>
      <c r="G32" s="53">
        <f t="shared" si="33"/>
        <v>63</v>
      </c>
      <c r="H32" s="53">
        <f t="shared" si="33"/>
        <v>81</v>
      </c>
      <c r="I32" s="53">
        <f t="shared" si="33"/>
        <v>85</v>
      </c>
      <c r="J32" s="53">
        <f t="shared" si="33"/>
        <v>111</v>
      </c>
      <c r="K32" s="53">
        <f t="shared" si="33"/>
        <v>138</v>
      </c>
      <c r="L32" s="53">
        <f t="shared" si="33"/>
        <v>189.60000000000002</v>
      </c>
      <c r="M32" s="53">
        <f t="shared" si="33"/>
        <v>376.90000000000003</v>
      </c>
      <c r="N32" s="53">
        <f t="shared" si="33"/>
        <v>231.3</v>
      </c>
      <c r="O32" s="53">
        <f t="shared" si="33"/>
        <v>250.4</v>
      </c>
      <c r="P32" s="53">
        <f t="shared" si="33"/>
        <v>263.39999999999998</v>
      </c>
      <c r="Q32" s="53">
        <f t="shared" si="33"/>
        <v>190</v>
      </c>
      <c r="R32" s="53">
        <f t="shared" si="33"/>
        <v>168.5</v>
      </c>
      <c r="S32" s="53">
        <f t="shared" si="33"/>
        <v>214.6</v>
      </c>
      <c r="T32" s="53">
        <f t="shared" si="33"/>
        <v>258</v>
      </c>
      <c r="U32" s="53">
        <f t="shared" si="33"/>
        <v>250</v>
      </c>
      <c r="V32" s="53">
        <f t="shared" si="33"/>
        <v>328.20000000000005</v>
      </c>
      <c r="W32" s="53">
        <f t="shared" si="33"/>
        <v>290</v>
      </c>
      <c r="X32" s="53">
        <f t="shared" si="33"/>
        <v>170.2</v>
      </c>
      <c r="Y32" s="53">
        <f t="shared" si="33"/>
        <v>270</v>
      </c>
      <c r="Z32" s="53">
        <f t="shared" si="33"/>
        <v>243.9</v>
      </c>
      <c r="AA32" s="53">
        <f t="shared" si="33"/>
        <v>178.6</v>
      </c>
      <c r="AB32" s="53">
        <f t="shared" si="33"/>
        <v>249.6</v>
      </c>
      <c r="AC32" s="53">
        <f t="shared" si="33"/>
        <v>270.39999999999998</v>
      </c>
      <c r="AD32" s="53">
        <f t="shared" si="33"/>
        <v>326</v>
      </c>
      <c r="AE32" s="53">
        <f t="shared" si="33"/>
        <v>292.2</v>
      </c>
      <c r="AF32" s="53">
        <f t="shared" si="33"/>
        <v>174</v>
      </c>
      <c r="AG32" s="53">
        <f t="shared" si="33"/>
        <v>141.39999999999998</v>
      </c>
      <c r="AH32" s="53">
        <f t="shared" si="33"/>
        <v>204.2</v>
      </c>
      <c r="AI32" s="53">
        <f t="shared" si="33"/>
        <v>307.39999999999998</v>
      </c>
      <c r="AJ32" s="53">
        <f t="shared" si="33"/>
        <v>238.4</v>
      </c>
      <c r="AK32" s="53">
        <f t="shared" si="33"/>
        <v>201</v>
      </c>
      <c r="AL32" s="53">
        <f t="shared" si="33"/>
        <v>192.4</v>
      </c>
      <c r="AM32" s="53">
        <f t="shared" si="33"/>
        <v>158.5</v>
      </c>
      <c r="AN32" s="53">
        <f t="shared" si="33"/>
        <v>194.5</v>
      </c>
      <c r="AO32" s="53">
        <f t="shared" si="33"/>
        <v>252.5</v>
      </c>
      <c r="AP32" s="53">
        <f t="shared" si="33"/>
        <v>250.3</v>
      </c>
      <c r="AQ32" s="53">
        <f t="shared" si="33"/>
        <v>228.7</v>
      </c>
      <c r="AR32" s="53">
        <f t="shared" si="33"/>
        <v>202</v>
      </c>
      <c r="AS32" s="53">
        <f t="shared" si="33"/>
        <v>126.5</v>
      </c>
      <c r="AT32" s="53">
        <f t="shared" si="33"/>
        <v>182</v>
      </c>
      <c r="AU32" s="53">
        <f t="shared" si="33"/>
        <v>147</v>
      </c>
      <c r="AV32" s="53">
        <f t="shared" si="33"/>
        <v>207</v>
      </c>
      <c r="AW32" s="53">
        <f t="shared" si="33"/>
        <v>143</v>
      </c>
      <c r="AX32" s="54">
        <f>AVERAGE(AM32:AV32)</f>
        <v>194.9</v>
      </c>
      <c r="AY32" s="55">
        <f>AVERAGE(AR32:AV32)</f>
        <v>172.9</v>
      </c>
      <c r="AZ32" s="29"/>
    </row>
    <row r="33" spans="1:52" s="30" customFormat="1">
      <c r="A33" s="56" t="s">
        <v>48</v>
      </c>
      <c r="B33" s="57">
        <v>13374.9</v>
      </c>
      <c r="C33" s="57">
        <v>13978.4</v>
      </c>
      <c r="D33" s="57">
        <v>14534</v>
      </c>
      <c r="E33" s="57">
        <v>14330</v>
      </c>
      <c r="F33" s="57">
        <v>11345</v>
      </c>
      <c r="G33" s="57">
        <v>7925.5</v>
      </c>
      <c r="H33" s="57">
        <v>11145</v>
      </c>
      <c r="I33" s="57">
        <v>10684.5</v>
      </c>
      <c r="J33" s="57">
        <v>10044.5</v>
      </c>
      <c r="K33" s="57">
        <v>10396.5</v>
      </c>
      <c r="L33" s="57">
        <v>12514.6</v>
      </c>
      <c r="M33" s="57">
        <v>10587.4</v>
      </c>
      <c r="N33" s="57">
        <f t="shared" ref="N33:AW33" si="34">N26+N32</f>
        <v>12348.3</v>
      </c>
      <c r="O33" s="57">
        <f t="shared" si="34"/>
        <v>14052.1</v>
      </c>
      <c r="P33" s="57">
        <f t="shared" si="34"/>
        <v>13240</v>
      </c>
      <c r="Q33" s="57">
        <f t="shared" si="34"/>
        <v>13438.3</v>
      </c>
      <c r="R33" s="57">
        <f t="shared" si="34"/>
        <v>13720.099999999999</v>
      </c>
      <c r="S33" s="57">
        <f t="shared" si="34"/>
        <v>16931.399999999998</v>
      </c>
      <c r="T33" s="57">
        <f t="shared" si="34"/>
        <v>14652.5</v>
      </c>
      <c r="U33" s="57">
        <f t="shared" si="34"/>
        <v>13898</v>
      </c>
      <c r="V33" s="57">
        <f t="shared" si="34"/>
        <v>13392.5</v>
      </c>
      <c r="W33" s="57">
        <f t="shared" si="34"/>
        <v>14874</v>
      </c>
      <c r="X33" s="57">
        <f t="shared" si="34"/>
        <v>15517.2</v>
      </c>
      <c r="Y33" s="57">
        <f t="shared" si="34"/>
        <v>15768.5</v>
      </c>
      <c r="Z33" s="57">
        <f t="shared" si="34"/>
        <v>13957.9</v>
      </c>
      <c r="AA33" s="57">
        <f t="shared" si="34"/>
        <v>13479.6</v>
      </c>
      <c r="AB33" s="57">
        <f t="shared" si="34"/>
        <v>13658.6</v>
      </c>
      <c r="AC33" s="57">
        <f t="shared" si="34"/>
        <v>14245.4</v>
      </c>
      <c r="AD33" s="57">
        <f t="shared" si="34"/>
        <v>15274</v>
      </c>
      <c r="AE33" s="57">
        <f t="shared" si="34"/>
        <v>10827.2</v>
      </c>
      <c r="AF33" s="57">
        <f t="shared" si="34"/>
        <v>9471</v>
      </c>
      <c r="AG33" s="57">
        <f t="shared" si="34"/>
        <v>9149.5</v>
      </c>
      <c r="AH33" s="57">
        <f t="shared" si="34"/>
        <v>10974.2</v>
      </c>
      <c r="AI33" s="57">
        <f t="shared" si="34"/>
        <v>14735.4</v>
      </c>
      <c r="AJ33" s="57">
        <f t="shared" si="34"/>
        <v>12314.4</v>
      </c>
      <c r="AK33" s="57">
        <f t="shared" si="34"/>
        <v>10407</v>
      </c>
      <c r="AL33" s="57">
        <f t="shared" si="34"/>
        <v>11037.4</v>
      </c>
      <c r="AM33" s="57">
        <f t="shared" si="34"/>
        <v>8580.5</v>
      </c>
      <c r="AN33" s="57">
        <f t="shared" si="34"/>
        <v>10072.5</v>
      </c>
      <c r="AO33" s="57">
        <f t="shared" si="34"/>
        <v>12717.5</v>
      </c>
      <c r="AP33" s="57">
        <f t="shared" si="34"/>
        <v>14100.3</v>
      </c>
      <c r="AQ33" s="57">
        <f t="shared" si="34"/>
        <v>13735.7</v>
      </c>
      <c r="AR33" s="57">
        <f t="shared" si="34"/>
        <v>12092</v>
      </c>
      <c r="AS33" s="57">
        <f t="shared" si="34"/>
        <v>11206.5</v>
      </c>
      <c r="AT33" s="57">
        <f t="shared" si="34"/>
        <v>13749</v>
      </c>
      <c r="AU33" s="57">
        <f t="shared" si="34"/>
        <v>10230</v>
      </c>
      <c r="AV33" s="57">
        <f t="shared" si="34"/>
        <v>11183</v>
      </c>
      <c r="AW33" s="57">
        <f t="shared" si="34"/>
        <v>9296</v>
      </c>
      <c r="AX33" s="57">
        <f t="shared" si="4"/>
        <v>11766.7</v>
      </c>
      <c r="AY33" s="58">
        <f t="shared" si="5"/>
        <v>11692.1</v>
      </c>
      <c r="AZ33" s="29"/>
    </row>
    <row r="34" spans="1:52">
      <c r="A34" s="15" t="s">
        <v>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32"/>
      <c r="AF34" s="32"/>
      <c r="AG34" s="16"/>
      <c r="AH34" s="16"/>
      <c r="AI34" s="33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</row>
    <row r="35" spans="1:52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32"/>
      <c r="AF35" s="32"/>
      <c r="AG35" s="16"/>
      <c r="AH35" s="16"/>
      <c r="AI35" s="33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</sheetData>
  <phoneticPr fontId="0" type="noConversion"/>
  <printOptions horizontalCentered="1" verticalCentered="1"/>
  <pageMargins left="0" right="0" top="0.95" bottom="0.88" header="0.5" footer="0.5"/>
  <pageSetup scale="75" orientation="landscape" horizontalDpi="4294967292" verticalDpi="196" r:id="rId1"/>
  <headerFooter alignWithMargins="0">
    <oddFooter>&amp;LUpdated:  &amp;D</oddFooter>
  </headerFooter>
  <ignoredErrors>
    <ignoredError sqref="AX5:AY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8EE7-3A18-45FA-A796-D8BB95D51E67}">
  <sheetPr>
    <tabColor theme="3" tint="0.59999389629810485"/>
  </sheetPr>
  <dimension ref="A1:AZ35"/>
  <sheetViews>
    <sheetView workbookViewId="0">
      <pane xSplit="1" ySplit="3" topLeftCell="AS7" activePane="bottomRight" state="frozen"/>
      <selection pane="topRight" activeCell="B1" sqref="B1"/>
      <selection pane="bottomLeft" activeCell="A4" sqref="A4"/>
      <selection pane="bottomRight" activeCell="AW33" sqref="AW33"/>
    </sheetView>
  </sheetViews>
  <sheetFormatPr defaultColWidth="7.21875" defaultRowHeight="15.75"/>
  <cols>
    <col min="1" max="1" width="17.109375" style="28" customWidth="1"/>
    <col min="2" max="2" width="8" style="28" customWidth="1"/>
    <col min="3" max="4" width="8.21875" style="28" customWidth="1"/>
    <col min="5" max="6" width="8.44140625" style="28" customWidth="1"/>
    <col min="7" max="7" width="5.77734375" style="28" customWidth="1"/>
    <col min="8" max="8" width="8" style="28" customWidth="1"/>
    <col min="9" max="22" width="7.77734375" style="28" customWidth="1"/>
    <col min="23" max="23" width="9" style="28" customWidth="1"/>
    <col min="24" max="30" width="9.5546875" style="28" bestFit="1" customWidth="1"/>
    <col min="31" max="32" width="9.5546875" style="34" customWidth="1"/>
    <col min="33" max="34" width="9.5546875" style="28" customWidth="1"/>
    <col min="35" max="35" width="9.5546875" style="35" customWidth="1"/>
    <col min="36" max="49" width="9.5546875" style="28" customWidth="1"/>
    <col min="50" max="50" width="9.88671875" style="28" customWidth="1"/>
    <col min="51" max="51" width="9.6640625" style="28" bestFit="1" customWidth="1"/>
    <col min="52" max="53" width="8.6640625" style="28" customWidth="1"/>
    <col min="54" max="54" width="9" style="28" bestFit="1" customWidth="1"/>
    <col min="55" max="16384" width="7.21875" style="28"/>
  </cols>
  <sheetData>
    <row r="1" spans="1:52" ht="40.5" customHeight="1">
      <c r="A1" s="65" t="s">
        <v>97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</row>
    <row r="2" spans="1:52" ht="19.5" thickBot="1">
      <c r="A2" s="45" t="s">
        <v>58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2" s="36" customFormat="1" ht="33.75" customHeight="1" thickBot="1">
      <c r="A3" s="61" t="s">
        <v>68</v>
      </c>
      <c r="B3" s="62" t="s">
        <v>4</v>
      </c>
      <c r="C3" s="62" t="s">
        <v>5</v>
      </c>
      <c r="D3" s="62" t="s">
        <v>6</v>
      </c>
      <c r="E3" s="62" t="s">
        <v>7</v>
      </c>
      <c r="F3" s="62" t="s">
        <v>8</v>
      </c>
      <c r="G3" s="62" t="s">
        <v>9</v>
      </c>
      <c r="H3" s="62" t="s">
        <v>10</v>
      </c>
      <c r="I3" s="62" t="s">
        <v>11</v>
      </c>
      <c r="J3" s="62" t="s">
        <v>12</v>
      </c>
      <c r="K3" s="62" t="s">
        <v>13</v>
      </c>
      <c r="L3" s="62" t="s">
        <v>14</v>
      </c>
      <c r="M3" s="62" t="s">
        <v>15</v>
      </c>
      <c r="N3" s="62" t="s">
        <v>16</v>
      </c>
      <c r="O3" s="62" t="s">
        <v>17</v>
      </c>
      <c r="P3" s="62" t="s">
        <v>18</v>
      </c>
      <c r="Q3" s="62" t="s">
        <v>19</v>
      </c>
      <c r="R3" s="62" t="s">
        <v>20</v>
      </c>
      <c r="S3" s="62" t="s">
        <v>21</v>
      </c>
      <c r="T3" s="62" t="s">
        <v>22</v>
      </c>
      <c r="U3" s="62" t="s">
        <v>23</v>
      </c>
      <c r="V3" s="62" t="s">
        <v>24</v>
      </c>
      <c r="W3" s="62" t="s">
        <v>50</v>
      </c>
      <c r="X3" s="62" t="s">
        <v>51</v>
      </c>
      <c r="Y3" s="62" t="s">
        <v>52</v>
      </c>
      <c r="Z3" s="62" t="s">
        <v>53</v>
      </c>
      <c r="AA3" s="62" t="s">
        <v>54</v>
      </c>
      <c r="AB3" s="62" t="s">
        <v>55</v>
      </c>
      <c r="AC3" s="62" t="s">
        <v>56</v>
      </c>
      <c r="AD3" s="62" t="s">
        <v>57</v>
      </c>
      <c r="AE3" s="62" t="s">
        <v>59</v>
      </c>
      <c r="AF3" s="62" t="s">
        <v>60</v>
      </c>
      <c r="AG3" s="62" t="s">
        <v>61</v>
      </c>
      <c r="AH3" s="62" t="s">
        <v>62</v>
      </c>
      <c r="AI3" s="62" t="s">
        <v>63</v>
      </c>
      <c r="AJ3" s="62" t="s">
        <v>64</v>
      </c>
      <c r="AK3" s="62" t="s">
        <v>65</v>
      </c>
      <c r="AL3" s="62" t="s">
        <v>66</v>
      </c>
      <c r="AM3" s="62" t="s">
        <v>67</v>
      </c>
      <c r="AN3" s="62" t="s">
        <v>69</v>
      </c>
      <c r="AO3" s="62" t="s">
        <v>70</v>
      </c>
      <c r="AP3" s="62" t="s">
        <v>71</v>
      </c>
      <c r="AQ3" s="62" t="s">
        <v>72</v>
      </c>
      <c r="AR3" s="62" t="s">
        <v>73</v>
      </c>
      <c r="AS3" s="62" t="s">
        <v>74</v>
      </c>
      <c r="AT3" s="62" t="s">
        <v>75</v>
      </c>
      <c r="AU3" s="62" t="s">
        <v>76</v>
      </c>
      <c r="AV3" s="62" t="s">
        <v>77</v>
      </c>
      <c r="AW3" s="62" t="s">
        <v>78</v>
      </c>
      <c r="AX3" s="63" t="s">
        <v>92</v>
      </c>
      <c r="AY3" s="64" t="s">
        <v>93</v>
      </c>
    </row>
    <row r="4" spans="1:52" s="30" customFormat="1">
      <c r="A4" s="59" t="s">
        <v>25</v>
      </c>
      <c r="B4" s="41">
        <f t="shared" ref="B4:AW4" si="0">SUM(B5:B10)</f>
        <v>573.6</v>
      </c>
      <c r="C4" s="41">
        <f t="shared" si="0"/>
        <v>612.4</v>
      </c>
      <c r="D4" s="41">
        <f t="shared" si="0"/>
        <v>671.9</v>
      </c>
      <c r="E4" s="41">
        <f t="shared" si="0"/>
        <v>764</v>
      </c>
      <c r="F4" s="41">
        <f t="shared" si="0"/>
        <v>623</v>
      </c>
      <c r="G4" s="41">
        <f t="shared" si="0"/>
        <v>470</v>
      </c>
      <c r="H4" s="41">
        <f t="shared" si="0"/>
        <v>697</v>
      </c>
      <c r="I4" s="41">
        <f t="shared" si="0"/>
        <v>806.5</v>
      </c>
      <c r="J4" s="41">
        <f t="shared" si="0"/>
        <v>722</v>
      </c>
      <c r="K4" s="41">
        <f t="shared" si="0"/>
        <v>823</v>
      </c>
      <c r="L4" s="41">
        <f t="shared" si="0"/>
        <v>988</v>
      </c>
      <c r="M4" s="41">
        <f t="shared" si="0"/>
        <v>837.6</v>
      </c>
      <c r="N4" s="41">
        <f t="shared" si="0"/>
        <v>1123.3</v>
      </c>
      <c r="O4" s="41">
        <f t="shared" si="0"/>
        <v>1565.7</v>
      </c>
      <c r="P4" s="41">
        <f t="shared" si="0"/>
        <v>1504.3</v>
      </c>
      <c r="Q4" s="41">
        <f t="shared" si="0"/>
        <v>1689.3</v>
      </c>
      <c r="R4" s="41">
        <f t="shared" si="0"/>
        <v>2147.6999999999998</v>
      </c>
      <c r="S4" s="41">
        <f t="shared" si="0"/>
        <v>3425</v>
      </c>
      <c r="T4" s="41">
        <f t="shared" si="0"/>
        <v>3064.2</v>
      </c>
      <c r="U4" s="41">
        <f t="shared" si="0"/>
        <v>3037</v>
      </c>
      <c r="V4" s="41">
        <f t="shared" si="0"/>
        <v>2917</v>
      </c>
      <c r="W4" s="41">
        <f t="shared" si="0"/>
        <v>3215</v>
      </c>
      <c r="X4" s="41">
        <f t="shared" si="0"/>
        <v>3309</v>
      </c>
      <c r="Y4" s="41">
        <f t="shared" si="0"/>
        <v>3574</v>
      </c>
      <c r="Z4" s="41">
        <f t="shared" si="0"/>
        <v>3223</v>
      </c>
      <c r="AA4" s="41">
        <f t="shared" si="0"/>
        <v>2965</v>
      </c>
      <c r="AB4" s="41">
        <f t="shared" si="0"/>
        <v>2927</v>
      </c>
      <c r="AC4" s="41">
        <f t="shared" si="0"/>
        <v>3007</v>
      </c>
      <c r="AD4" s="41">
        <f t="shared" si="0"/>
        <v>3298</v>
      </c>
      <c r="AE4" s="41">
        <f t="shared" si="0"/>
        <v>2168</v>
      </c>
      <c r="AF4" s="41">
        <f t="shared" si="0"/>
        <v>1893</v>
      </c>
      <c r="AG4" s="41">
        <f t="shared" si="0"/>
        <v>1863</v>
      </c>
      <c r="AH4" s="41">
        <f t="shared" si="0"/>
        <v>2570</v>
      </c>
      <c r="AI4" s="41">
        <f t="shared" si="0"/>
        <v>3272</v>
      </c>
      <c r="AJ4" s="41">
        <f t="shared" si="0"/>
        <v>2728</v>
      </c>
      <c r="AK4" s="41">
        <f t="shared" si="0"/>
        <v>2613</v>
      </c>
      <c r="AL4" s="41">
        <f t="shared" si="0"/>
        <v>2647</v>
      </c>
      <c r="AM4" s="41">
        <f t="shared" si="0"/>
        <v>2085</v>
      </c>
      <c r="AN4" s="41">
        <f t="shared" si="0"/>
        <v>2120</v>
      </c>
      <c r="AO4" s="41">
        <f t="shared" si="0"/>
        <v>2496</v>
      </c>
      <c r="AP4" s="41">
        <f t="shared" si="0"/>
        <v>2682</v>
      </c>
      <c r="AQ4" s="41">
        <f t="shared" si="0"/>
        <v>2919</v>
      </c>
      <c r="AR4" s="41">
        <f t="shared" si="0"/>
        <v>2307</v>
      </c>
      <c r="AS4" s="41">
        <f t="shared" si="0"/>
        <v>2297</v>
      </c>
      <c r="AT4" s="41">
        <f t="shared" si="0"/>
        <v>2619</v>
      </c>
      <c r="AU4" s="41">
        <f t="shared" si="0"/>
        <v>2218</v>
      </c>
      <c r="AV4" s="41">
        <f t="shared" si="0"/>
        <v>2269</v>
      </c>
      <c r="AW4" s="41">
        <f t="shared" si="0"/>
        <v>1689</v>
      </c>
      <c r="AX4" s="40">
        <f>AVERAGE(AM4:AV4)</f>
        <v>2401.1999999999998</v>
      </c>
      <c r="AY4" s="60">
        <f>AVERAGE(AR4:AV4)</f>
        <v>2342</v>
      </c>
      <c r="AZ4" s="29"/>
    </row>
    <row r="5" spans="1:52">
      <c r="A5" s="50" t="s">
        <v>26</v>
      </c>
      <c r="B5" s="42">
        <v>315</v>
      </c>
      <c r="C5" s="42">
        <v>305</v>
      </c>
      <c r="D5" s="42">
        <v>321</v>
      </c>
      <c r="E5" s="42">
        <v>372</v>
      </c>
      <c r="F5" s="42">
        <v>285</v>
      </c>
      <c r="G5" s="42">
        <v>215</v>
      </c>
      <c r="H5" s="42">
        <v>307</v>
      </c>
      <c r="I5" s="42">
        <v>329</v>
      </c>
      <c r="J5" s="42">
        <v>313</v>
      </c>
      <c r="K5" s="42">
        <v>333</v>
      </c>
      <c r="L5" s="42">
        <v>375</v>
      </c>
      <c r="M5" s="42">
        <v>322</v>
      </c>
      <c r="N5" s="42">
        <v>378</v>
      </c>
      <c r="O5" s="42">
        <v>405</v>
      </c>
      <c r="P5" s="42">
        <v>408</v>
      </c>
      <c r="Q5" s="42">
        <v>430</v>
      </c>
      <c r="R5" s="42">
        <v>455</v>
      </c>
      <c r="S5" s="42">
        <v>578</v>
      </c>
      <c r="T5" s="42">
        <v>516</v>
      </c>
      <c r="U5" s="42">
        <v>442</v>
      </c>
      <c r="V5" s="42">
        <v>475</v>
      </c>
      <c r="W5" s="42">
        <v>561</v>
      </c>
      <c r="X5" s="42">
        <v>530</v>
      </c>
      <c r="Y5" s="42">
        <v>605</v>
      </c>
      <c r="Z5" s="42">
        <v>540</v>
      </c>
      <c r="AA5" s="42">
        <v>510</v>
      </c>
      <c r="AB5" s="42">
        <v>540</v>
      </c>
      <c r="AC5" s="42">
        <v>545</v>
      </c>
      <c r="AD5" s="42">
        <v>560</v>
      </c>
      <c r="AE5" s="42">
        <v>385</v>
      </c>
      <c r="AF5" s="42">
        <v>286</v>
      </c>
      <c r="AG5" s="42">
        <v>248</v>
      </c>
      <c r="AH5" s="42">
        <v>338</v>
      </c>
      <c r="AI5" s="42">
        <v>443</v>
      </c>
      <c r="AJ5" s="42">
        <v>378</v>
      </c>
      <c r="AK5" s="42">
        <v>359</v>
      </c>
      <c r="AL5" s="42">
        <v>348</v>
      </c>
      <c r="AM5" s="42">
        <v>307</v>
      </c>
      <c r="AN5" s="42">
        <v>343</v>
      </c>
      <c r="AO5" s="42">
        <v>430</v>
      </c>
      <c r="AP5" s="42">
        <v>497</v>
      </c>
      <c r="AQ5" s="42">
        <v>532</v>
      </c>
      <c r="AR5" s="42">
        <v>446</v>
      </c>
      <c r="AS5" s="42">
        <v>401</v>
      </c>
      <c r="AT5" s="42">
        <v>430</v>
      </c>
      <c r="AU5" s="42">
        <v>374</v>
      </c>
      <c r="AV5" s="42">
        <v>396</v>
      </c>
      <c r="AW5" s="42">
        <v>285</v>
      </c>
      <c r="AX5" s="39">
        <f t="shared" ref="AX5:AX33" si="1">AVERAGE(AM5:AV5)</f>
        <v>415.6</v>
      </c>
      <c r="AY5" s="51">
        <f t="shared" ref="AY5:AY33" si="2">AVERAGE(AR5:AV5)</f>
        <v>409.4</v>
      </c>
      <c r="AZ5" s="31"/>
    </row>
    <row r="6" spans="1:52">
      <c r="A6" s="50" t="s">
        <v>27</v>
      </c>
      <c r="B6" s="42">
        <v>3.6</v>
      </c>
      <c r="C6" s="42">
        <v>3.4</v>
      </c>
      <c r="D6" s="42">
        <v>5.9</v>
      </c>
      <c r="E6" s="42">
        <v>17</v>
      </c>
      <c r="F6" s="42">
        <v>15</v>
      </c>
      <c r="G6" s="42">
        <v>12</v>
      </c>
      <c r="H6" s="42">
        <v>17</v>
      </c>
      <c r="I6" s="42">
        <v>22.5</v>
      </c>
      <c r="J6" s="42">
        <v>19</v>
      </c>
      <c r="K6" s="42">
        <v>29</v>
      </c>
      <c r="L6" s="42">
        <v>29</v>
      </c>
      <c r="M6" s="42">
        <v>25</v>
      </c>
      <c r="N6" s="42">
        <v>36</v>
      </c>
      <c r="O6" s="42">
        <v>49</v>
      </c>
      <c r="P6" s="42">
        <v>49.5</v>
      </c>
      <c r="Q6" s="42">
        <v>53.5</v>
      </c>
      <c r="R6" s="42">
        <v>68</v>
      </c>
      <c r="S6" s="42">
        <v>109</v>
      </c>
      <c r="T6" s="42">
        <v>98.2</v>
      </c>
      <c r="U6" s="42">
        <v>99</v>
      </c>
      <c r="V6" s="42">
        <v>80</v>
      </c>
      <c r="W6" s="42">
        <v>106</v>
      </c>
      <c r="X6" s="42">
        <v>106</v>
      </c>
      <c r="Y6" s="42">
        <v>124</v>
      </c>
      <c r="Z6" s="42">
        <v>105</v>
      </c>
      <c r="AA6" s="42">
        <v>92</v>
      </c>
      <c r="AB6" s="42">
        <v>87</v>
      </c>
      <c r="AC6" s="42">
        <v>85</v>
      </c>
      <c r="AD6" s="42">
        <v>101</v>
      </c>
      <c r="AE6" s="42">
        <v>81</v>
      </c>
      <c r="AF6" s="42">
        <v>65</v>
      </c>
      <c r="AG6" s="42">
        <v>78</v>
      </c>
      <c r="AH6" s="42">
        <v>89</v>
      </c>
      <c r="AI6" s="42">
        <v>118</v>
      </c>
      <c r="AJ6" s="42">
        <v>107</v>
      </c>
      <c r="AK6" s="42">
        <v>127</v>
      </c>
      <c r="AL6" s="42">
        <v>105</v>
      </c>
      <c r="AM6" s="42">
        <v>83</v>
      </c>
      <c r="AN6" s="42">
        <v>102</v>
      </c>
      <c r="AO6" s="42">
        <v>98</v>
      </c>
      <c r="AP6" s="42">
        <v>93</v>
      </c>
      <c r="AQ6" s="42">
        <v>110</v>
      </c>
      <c r="AR6" s="42">
        <v>93</v>
      </c>
      <c r="AS6" s="42">
        <v>90</v>
      </c>
      <c r="AT6" s="42">
        <v>103</v>
      </c>
      <c r="AU6" s="42">
        <v>87</v>
      </c>
      <c r="AV6" s="42">
        <v>82</v>
      </c>
      <c r="AW6" s="42">
        <v>60</v>
      </c>
      <c r="AX6" s="39">
        <f t="shared" si="1"/>
        <v>94.1</v>
      </c>
      <c r="AY6" s="51">
        <f t="shared" si="2"/>
        <v>91</v>
      </c>
      <c r="AZ6" s="31"/>
    </row>
    <row r="7" spans="1:52">
      <c r="A7" s="50" t="s">
        <v>28</v>
      </c>
      <c r="B7" s="42">
        <v>115</v>
      </c>
      <c r="C7" s="42">
        <v>150</v>
      </c>
      <c r="D7" s="42">
        <v>160</v>
      </c>
      <c r="E7" s="42">
        <v>175</v>
      </c>
      <c r="F7" s="42">
        <v>158</v>
      </c>
      <c r="G7" s="42">
        <v>115</v>
      </c>
      <c r="H7" s="42">
        <v>172</v>
      </c>
      <c r="I7" s="42">
        <v>245</v>
      </c>
      <c r="J7" s="42">
        <v>195</v>
      </c>
      <c r="K7" s="42">
        <v>245</v>
      </c>
      <c r="L7" s="42">
        <v>315</v>
      </c>
      <c r="M7" s="42">
        <v>260</v>
      </c>
      <c r="N7" s="42">
        <v>350</v>
      </c>
      <c r="O7" s="42">
        <v>427</v>
      </c>
      <c r="P7" s="42">
        <v>456</v>
      </c>
      <c r="Q7" s="42">
        <v>600</v>
      </c>
      <c r="R7" s="42">
        <v>875</v>
      </c>
      <c r="S7" s="42">
        <v>1490</v>
      </c>
      <c r="T7" s="42">
        <v>1336</v>
      </c>
      <c r="U7" s="42">
        <v>1425</v>
      </c>
      <c r="V7" s="42">
        <v>1280</v>
      </c>
      <c r="W7" s="42">
        <v>1300</v>
      </c>
      <c r="X7" s="42">
        <v>1350</v>
      </c>
      <c r="Y7" s="42">
        <v>1480</v>
      </c>
      <c r="Z7" s="42">
        <v>1360</v>
      </c>
      <c r="AA7" s="42">
        <v>1290</v>
      </c>
      <c r="AB7" s="42">
        <v>1280</v>
      </c>
      <c r="AC7" s="42">
        <v>1210</v>
      </c>
      <c r="AD7" s="42">
        <v>1370</v>
      </c>
      <c r="AE7" s="42">
        <v>995</v>
      </c>
      <c r="AF7" s="42">
        <v>920</v>
      </c>
      <c r="AG7" s="42">
        <v>990</v>
      </c>
      <c r="AH7" s="42">
        <v>1315</v>
      </c>
      <c r="AI7" s="42">
        <v>1495</v>
      </c>
      <c r="AJ7" s="42">
        <v>1280</v>
      </c>
      <c r="AK7" s="42">
        <v>1340</v>
      </c>
      <c r="AL7" s="42">
        <v>1370</v>
      </c>
      <c r="AM7" s="42">
        <v>1120</v>
      </c>
      <c r="AN7" s="42">
        <v>1165</v>
      </c>
      <c r="AO7" s="42">
        <v>1270</v>
      </c>
      <c r="AP7" s="42">
        <v>1305</v>
      </c>
      <c r="AQ7" s="42">
        <v>1380</v>
      </c>
      <c r="AR7" s="42">
        <v>1180</v>
      </c>
      <c r="AS7" s="42">
        <v>1160</v>
      </c>
      <c r="AT7" s="42">
        <v>1270</v>
      </c>
      <c r="AU7" s="42">
        <v>1100</v>
      </c>
      <c r="AV7" s="42">
        <v>1080</v>
      </c>
      <c r="AW7" s="42">
        <v>830</v>
      </c>
      <c r="AX7" s="39">
        <f t="shared" si="1"/>
        <v>1203</v>
      </c>
      <c r="AY7" s="51">
        <f t="shared" si="2"/>
        <v>1158</v>
      </c>
      <c r="AZ7" s="31"/>
    </row>
    <row r="8" spans="1:52">
      <c r="A8" s="50" t="s">
        <v>29</v>
      </c>
      <c r="B8" s="42">
        <v>42</v>
      </c>
      <c r="C8" s="42">
        <v>45</v>
      </c>
      <c r="D8" s="42">
        <v>65</v>
      </c>
      <c r="E8" s="42">
        <v>82</v>
      </c>
      <c r="F8" s="42">
        <v>70</v>
      </c>
      <c r="G8" s="42">
        <v>59</v>
      </c>
      <c r="H8" s="42">
        <v>96</v>
      </c>
      <c r="I8" s="42">
        <v>87</v>
      </c>
      <c r="J8" s="42">
        <v>81</v>
      </c>
      <c r="K8" s="42">
        <v>95</v>
      </c>
      <c r="L8" s="42">
        <v>124</v>
      </c>
      <c r="M8" s="42">
        <v>110</v>
      </c>
      <c r="N8" s="42">
        <v>200</v>
      </c>
      <c r="O8" s="42">
        <v>457</v>
      </c>
      <c r="P8" s="42">
        <v>377</v>
      </c>
      <c r="Q8" s="42">
        <v>385</v>
      </c>
      <c r="R8" s="42">
        <v>485</v>
      </c>
      <c r="S8" s="42">
        <v>800</v>
      </c>
      <c r="T8" s="42">
        <v>730</v>
      </c>
      <c r="U8" s="42">
        <v>685</v>
      </c>
      <c r="V8" s="42">
        <v>705</v>
      </c>
      <c r="W8" s="42">
        <v>825</v>
      </c>
      <c r="X8" s="42">
        <v>925</v>
      </c>
      <c r="Y8" s="42">
        <v>965</v>
      </c>
      <c r="Z8" s="42">
        <v>920</v>
      </c>
      <c r="AA8" s="42">
        <v>770</v>
      </c>
      <c r="AB8" s="42">
        <v>725</v>
      </c>
      <c r="AC8" s="42">
        <v>810</v>
      </c>
      <c r="AD8" s="42">
        <v>865</v>
      </c>
      <c r="AE8" s="42">
        <v>490</v>
      </c>
      <c r="AF8" s="42">
        <v>428</v>
      </c>
      <c r="AG8" s="42">
        <v>370</v>
      </c>
      <c r="AH8" s="42">
        <v>545</v>
      </c>
      <c r="AI8" s="42">
        <v>800</v>
      </c>
      <c r="AJ8" s="42">
        <v>580</v>
      </c>
      <c r="AK8" s="42">
        <v>460</v>
      </c>
      <c r="AL8" s="42">
        <v>460</v>
      </c>
      <c r="AM8" s="42">
        <v>355</v>
      </c>
      <c r="AN8" s="42">
        <v>255</v>
      </c>
      <c r="AO8" s="42">
        <v>367</v>
      </c>
      <c r="AP8" s="42">
        <v>415</v>
      </c>
      <c r="AQ8" s="42">
        <v>500</v>
      </c>
      <c r="AR8" s="42">
        <v>330</v>
      </c>
      <c r="AS8" s="42">
        <v>365</v>
      </c>
      <c r="AT8" s="42">
        <v>460</v>
      </c>
      <c r="AU8" s="42">
        <v>370</v>
      </c>
      <c r="AV8" s="42">
        <v>400</v>
      </c>
      <c r="AW8" s="42">
        <v>275</v>
      </c>
      <c r="AX8" s="39">
        <f t="shared" si="1"/>
        <v>381.7</v>
      </c>
      <c r="AY8" s="51">
        <f t="shared" si="2"/>
        <v>385</v>
      </c>
      <c r="AZ8" s="31"/>
    </row>
    <row r="9" spans="1:52">
      <c r="A9" s="50" t="s">
        <v>30</v>
      </c>
      <c r="B9" s="42">
        <v>98</v>
      </c>
      <c r="C9" s="42">
        <v>109</v>
      </c>
      <c r="D9" s="42">
        <v>120</v>
      </c>
      <c r="E9" s="42">
        <v>118</v>
      </c>
      <c r="F9" s="42">
        <v>95</v>
      </c>
      <c r="G9" s="42">
        <v>69</v>
      </c>
      <c r="H9" s="42">
        <v>104</v>
      </c>
      <c r="I9" s="42">
        <v>122</v>
      </c>
      <c r="J9" s="42">
        <v>113</v>
      </c>
      <c r="K9" s="42">
        <v>119</v>
      </c>
      <c r="L9" s="42">
        <v>142</v>
      </c>
      <c r="M9" s="42">
        <v>118</v>
      </c>
      <c r="N9" s="42">
        <v>154</v>
      </c>
      <c r="O9" s="42">
        <v>210</v>
      </c>
      <c r="P9" s="42">
        <v>192</v>
      </c>
      <c r="Q9" s="42">
        <v>198</v>
      </c>
      <c r="R9" s="42">
        <v>223</v>
      </c>
      <c r="S9" s="42">
        <v>342</v>
      </c>
      <c r="T9" s="42">
        <v>282</v>
      </c>
      <c r="U9" s="42">
        <v>286</v>
      </c>
      <c r="V9" s="42">
        <v>286</v>
      </c>
      <c r="W9" s="42">
        <v>315</v>
      </c>
      <c r="X9" s="42">
        <v>290</v>
      </c>
      <c r="Y9" s="42">
        <v>296</v>
      </c>
      <c r="Z9" s="42">
        <v>200</v>
      </c>
      <c r="AA9" s="42">
        <v>218</v>
      </c>
      <c r="AB9" s="42">
        <v>214</v>
      </c>
      <c r="AC9" s="42">
        <v>265</v>
      </c>
      <c r="AD9" s="42">
        <v>298</v>
      </c>
      <c r="AE9" s="42">
        <v>158</v>
      </c>
      <c r="AF9" s="42">
        <v>134</v>
      </c>
      <c r="AG9" s="42">
        <v>114</v>
      </c>
      <c r="AH9" s="42">
        <v>201</v>
      </c>
      <c r="AI9" s="42">
        <v>301</v>
      </c>
      <c r="AJ9" s="42">
        <v>298</v>
      </c>
      <c r="AK9" s="42">
        <v>250</v>
      </c>
      <c r="AL9" s="42">
        <v>278</v>
      </c>
      <c r="AM9" s="42">
        <v>136</v>
      </c>
      <c r="AN9" s="42">
        <v>183</v>
      </c>
      <c r="AO9" s="42">
        <v>248</v>
      </c>
      <c r="AP9" s="42">
        <v>275</v>
      </c>
      <c r="AQ9" s="42">
        <v>295</v>
      </c>
      <c r="AR9" s="42">
        <v>179</v>
      </c>
      <c r="AS9" s="42">
        <v>207</v>
      </c>
      <c r="AT9" s="42">
        <v>266</v>
      </c>
      <c r="AU9" s="42">
        <v>207</v>
      </c>
      <c r="AV9" s="42">
        <v>221</v>
      </c>
      <c r="AW9" s="42">
        <v>167</v>
      </c>
      <c r="AX9" s="39">
        <f t="shared" si="1"/>
        <v>221.7</v>
      </c>
      <c r="AY9" s="51">
        <f t="shared" si="2"/>
        <v>216</v>
      </c>
      <c r="AZ9" s="31"/>
    </row>
    <row r="10" spans="1:52">
      <c r="A10" s="50" t="s">
        <v>31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1</v>
      </c>
      <c r="I10" s="42">
        <v>1</v>
      </c>
      <c r="J10" s="42">
        <v>1</v>
      </c>
      <c r="K10" s="42">
        <v>2</v>
      </c>
      <c r="L10" s="42">
        <v>3</v>
      </c>
      <c r="M10" s="42">
        <v>2.6</v>
      </c>
      <c r="N10" s="42">
        <v>5.3</v>
      </c>
      <c r="O10" s="42">
        <v>17.7</v>
      </c>
      <c r="P10" s="42">
        <v>21.8</v>
      </c>
      <c r="Q10" s="42">
        <v>22.8</v>
      </c>
      <c r="R10" s="42">
        <v>41.7</v>
      </c>
      <c r="S10" s="42">
        <v>106</v>
      </c>
      <c r="T10" s="42">
        <v>102</v>
      </c>
      <c r="U10" s="42">
        <v>100</v>
      </c>
      <c r="V10" s="42">
        <v>91</v>
      </c>
      <c r="W10" s="42">
        <v>108</v>
      </c>
      <c r="X10" s="42">
        <v>108</v>
      </c>
      <c r="Y10" s="42">
        <v>104</v>
      </c>
      <c r="Z10" s="42">
        <v>98</v>
      </c>
      <c r="AA10" s="42">
        <v>85</v>
      </c>
      <c r="AB10" s="42">
        <v>81</v>
      </c>
      <c r="AC10" s="42">
        <v>92</v>
      </c>
      <c r="AD10" s="42">
        <v>104</v>
      </c>
      <c r="AE10" s="42">
        <v>59</v>
      </c>
      <c r="AF10" s="42">
        <v>60</v>
      </c>
      <c r="AG10" s="42">
        <v>63</v>
      </c>
      <c r="AH10" s="42">
        <v>82</v>
      </c>
      <c r="AI10" s="42">
        <v>115</v>
      </c>
      <c r="AJ10" s="42">
        <v>85</v>
      </c>
      <c r="AK10" s="42">
        <v>77</v>
      </c>
      <c r="AL10" s="42">
        <v>86</v>
      </c>
      <c r="AM10" s="42">
        <v>84</v>
      </c>
      <c r="AN10" s="42">
        <v>72</v>
      </c>
      <c r="AO10" s="42">
        <v>83</v>
      </c>
      <c r="AP10" s="42">
        <v>97</v>
      </c>
      <c r="AQ10" s="42">
        <v>102</v>
      </c>
      <c r="AR10" s="42">
        <v>79</v>
      </c>
      <c r="AS10" s="42">
        <v>74</v>
      </c>
      <c r="AT10" s="42">
        <v>90</v>
      </c>
      <c r="AU10" s="42">
        <v>80</v>
      </c>
      <c r="AV10" s="42">
        <v>90</v>
      </c>
      <c r="AW10" s="42">
        <v>72</v>
      </c>
      <c r="AX10" s="39">
        <f t="shared" si="1"/>
        <v>85.1</v>
      </c>
      <c r="AY10" s="51">
        <f t="shared" si="2"/>
        <v>82.6</v>
      </c>
      <c r="AZ10" s="31"/>
    </row>
    <row r="11" spans="1:52" s="30" customFormat="1">
      <c r="A11" s="59" t="s">
        <v>32</v>
      </c>
      <c r="B11" s="41">
        <f t="shared" ref="B11:Q11" si="3">SUM(B12:B16)</f>
        <v>2862</v>
      </c>
      <c r="C11" s="41">
        <f t="shared" si="3"/>
        <v>2412</v>
      </c>
      <c r="D11" s="41">
        <f t="shared" si="3"/>
        <v>2846</v>
      </c>
      <c r="E11" s="41">
        <f t="shared" si="3"/>
        <v>2943</v>
      </c>
      <c r="F11" s="41">
        <f t="shared" si="3"/>
        <v>2381</v>
      </c>
      <c r="G11" s="41">
        <f t="shared" si="3"/>
        <v>1683</v>
      </c>
      <c r="H11" s="41">
        <f t="shared" si="3"/>
        <v>2629</v>
      </c>
      <c r="I11" s="41">
        <f t="shared" si="3"/>
        <v>2595</v>
      </c>
      <c r="J11" s="41">
        <f t="shared" si="3"/>
        <v>2545</v>
      </c>
      <c r="K11" s="41">
        <f t="shared" si="3"/>
        <v>2794</v>
      </c>
      <c r="L11" s="41">
        <f t="shared" si="3"/>
        <v>3282</v>
      </c>
      <c r="M11" s="41">
        <f t="shared" si="3"/>
        <v>2904</v>
      </c>
      <c r="N11" s="41">
        <f t="shared" si="3"/>
        <v>3510</v>
      </c>
      <c r="O11" s="41">
        <f t="shared" si="3"/>
        <v>3967</v>
      </c>
      <c r="P11" s="41">
        <f t="shared" si="3"/>
        <v>4138</v>
      </c>
      <c r="Q11" s="41">
        <f t="shared" si="3"/>
        <v>4095</v>
      </c>
      <c r="R11" s="41">
        <f>SUM(R12:R16)</f>
        <v>4060</v>
      </c>
      <c r="S11" s="41">
        <f>SUM(S12:S16)</f>
        <v>4718</v>
      </c>
      <c r="T11" s="41">
        <f t="shared" ref="T11:AW11" si="4">SUM(T12:T16)</f>
        <v>3890</v>
      </c>
      <c r="U11" s="41">
        <f t="shared" si="4"/>
        <v>3455</v>
      </c>
      <c r="V11" s="41">
        <f t="shared" si="4"/>
        <v>3167</v>
      </c>
      <c r="W11" s="41">
        <f t="shared" si="4"/>
        <v>3692</v>
      </c>
      <c r="X11" s="41">
        <f t="shared" si="4"/>
        <v>3878</v>
      </c>
      <c r="Y11" s="41">
        <f t="shared" si="4"/>
        <v>4535</v>
      </c>
      <c r="Z11" s="41">
        <f t="shared" si="4"/>
        <v>3463</v>
      </c>
      <c r="AA11" s="41">
        <f t="shared" si="4"/>
        <v>3465</v>
      </c>
      <c r="AB11" s="41">
        <f t="shared" si="4"/>
        <v>3393</v>
      </c>
      <c r="AC11" s="41">
        <f t="shared" si="4"/>
        <v>3913</v>
      </c>
      <c r="AD11" s="41">
        <f t="shared" si="4"/>
        <v>4201</v>
      </c>
      <c r="AE11" s="41">
        <f t="shared" si="4"/>
        <v>2724</v>
      </c>
      <c r="AF11" s="41">
        <f t="shared" si="4"/>
        <v>1792</v>
      </c>
      <c r="AG11" s="41">
        <f t="shared" si="4"/>
        <v>1555</v>
      </c>
      <c r="AH11" s="41">
        <f t="shared" si="4"/>
        <v>1894</v>
      </c>
      <c r="AI11" s="41">
        <f t="shared" si="4"/>
        <v>2412</v>
      </c>
      <c r="AJ11" s="41">
        <f t="shared" si="4"/>
        <v>1987</v>
      </c>
      <c r="AK11" s="41">
        <f t="shared" si="4"/>
        <v>1199</v>
      </c>
      <c r="AL11" s="41">
        <f t="shared" si="4"/>
        <v>1433</v>
      </c>
      <c r="AM11" s="41">
        <f t="shared" si="4"/>
        <v>949</v>
      </c>
      <c r="AN11" s="41">
        <f t="shared" si="4"/>
        <v>1458</v>
      </c>
      <c r="AO11" s="41">
        <f t="shared" si="4"/>
        <v>1917</v>
      </c>
      <c r="AP11" s="41">
        <f t="shared" si="4"/>
        <v>1961</v>
      </c>
      <c r="AQ11" s="41">
        <f t="shared" si="4"/>
        <v>2351</v>
      </c>
      <c r="AR11" s="41">
        <f t="shared" si="4"/>
        <v>1772</v>
      </c>
      <c r="AS11" s="41">
        <f t="shared" si="4"/>
        <v>1589</v>
      </c>
      <c r="AT11" s="41">
        <f t="shared" si="4"/>
        <v>2005</v>
      </c>
      <c r="AU11" s="41">
        <f t="shared" si="4"/>
        <v>1605</v>
      </c>
      <c r="AV11" s="41">
        <f t="shared" si="4"/>
        <v>1933</v>
      </c>
      <c r="AW11" s="41">
        <f t="shared" si="4"/>
        <v>1454</v>
      </c>
      <c r="AX11" s="40">
        <f t="shared" si="1"/>
        <v>1754</v>
      </c>
      <c r="AY11" s="60">
        <f t="shared" si="2"/>
        <v>1780.8</v>
      </c>
      <c r="AZ11" s="29"/>
    </row>
    <row r="12" spans="1:52">
      <c r="A12" s="50" t="s">
        <v>33</v>
      </c>
      <c r="B12" s="42">
        <v>760</v>
      </c>
      <c r="C12" s="42">
        <v>530</v>
      </c>
      <c r="D12" s="42">
        <v>645</v>
      </c>
      <c r="E12" s="42">
        <v>560</v>
      </c>
      <c r="F12" s="42">
        <v>390</v>
      </c>
      <c r="G12" s="42">
        <v>290</v>
      </c>
      <c r="H12" s="42">
        <v>465</v>
      </c>
      <c r="I12" s="42">
        <v>440</v>
      </c>
      <c r="J12" s="42">
        <v>480</v>
      </c>
      <c r="K12" s="42">
        <v>550</v>
      </c>
      <c r="L12" s="42">
        <v>675</v>
      </c>
      <c r="M12" s="42">
        <v>595</v>
      </c>
      <c r="N12" s="42">
        <v>750</v>
      </c>
      <c r="O12" s="42">
        <v>980</v>
      </c>
      <c r="P12" s="42">
        <v>980</v>
      </c>
      <c r="Q12" s="42">
        <v>970</v>
      </c>
      <c r="R12" s="42">
        <v>970</v>
      </c>
      <c r="S12" s="42">
        <v>1110</v>
      </c>
      <c r="T12" s="42">
        <v>990</v>
      </c>
      <c r="U12" s="42">
        <v>965</v>
      </c>
      <c r="V12" s="42">
        <v>900</v>
      </c>
      <c r="W12" s="42">
        <v>960</v>
      </c>
      <c r="X12" s="42">
        <v>950</v>
      </c>
      <c r="Y12" s="42">
        <v>1065</v>
      </c>
      <c r="Z12" s="42">
        <v>920</v>
      </c>
      <c r="AA12" s="42">
        <v>945</v>
      </c>
      <c r="AB12" s="42">
        <v>900</v>
      </c>
      <c r="AC12" s="42">
        <v>1040</v>
      </c>
      <c r="AD12" s="42">
        <v>1160</v>
      </c>
      <c r="AE12" s="42">
        <v>850</v>
      </c>
      <c r="AF12" s="42">
        <v>615</v>
      </c>
      <c r="AG12" s="42">
        <v>500</v>
      </c>
      <c r="AH12" s="42">
        <v>540</v>
      </c>
      <c r="AI12" s="42">
        <v>660</v>
      </c>
      <c r="AJ12" s="42">
        <v>585</v>
      </c>
      <c r="AK12" s="42">
        <v>305</v>
      </c>
      <c r="AL12" s="42">
        <v>330</v>
      </c>
      <c r="AM12" s="42">
        <v>207</v>
      </c>
      <c r="AN12" s="42">
        <v>375</v>
      </c>
      <c r="AO12" s="42">
        <v>438</v>
      </c>
      <c r="AP12" s="42">
        <v>480</v>
      </c>
      <c r="AQ12" s="42">
        <v>610</v>
      </c>
      <c r="AR12" s="42">
        <v>520</v>
      </c>
      <c r="AS12" s="42">
        <v>475</v>
      </c>
      <c r="AT12" s="42">
        <v>625</v>
      </c>
      <c r="AU12" s="42">
        <v>505</v>
      </c>
      <c r="AV12" s="42">
        <v>640</v>
      </c>
      <c r="AW12" s="42">
        <v>515</v>
      </c>
      <c r="AX12" s="39">
        <f t="shared" si="1"/>
        <v>487.5</v>
      </c>
      <c r="AY12" s="51">
        <f t="shared" si="2"/>
        <v>553</v>
      </c>
      <c r="AZ12" s="31"/>
    </row>
    <row r="13" spans="1:52">
      <c r="A13" s="50" t="s">
        <v>34</v>
      </c>
      <c r="B13" s="42">
        <v>510</v>
      </c>
      <c r="C13" s="42">
        <v>465</v>
      </c>
      <c r="D13" s="42">
        <v>560</v>
      </c>
      <c r="E13" s="42">
        <v>695</v>
      </c>
      <c r="F13" s="42">
        <v>595</v>
      </c>
      <c r="G13" s="42">
        <v>410</v>
      </c>
      <c r="H13" s="42">
        <v>645</v>
      </c>
      <c r="I13" s="42">
        <v>630</v>
      </c>
      <c r="J13" s="42">
        <v>570</v>
      </c>
      <c r="K13" s="42">
        <v>600</v>
      </c>
      <c r="L13" s="42">
        <v>645</v>
      </c>
      <c r="M13" s="42">
        <v>620</v>
      </c>
      <c r="N13" s="42">
        <v>790</v>
      </c>
      <c r="O13" s="42">
        <v>820</v>
      </c>
      <c r="P13" s="42">
        <v>870</v>
      </c>
      <c r="Q13" s="42">
        <v>875</v>
      </c>
      <c r="R13" s="42">
        <v>890</v>
      </c>
      <c r="S13" s="42">
        <v>1075</v>
      </c>
      <c r="T13" s="42">
        <v>885</v>
      </c>
      <c r="U13" s="42">
        <v>650</v>
      </c>
      <c r="V13" s="42">
        <v>525</v>
      </c>
      <c r="W13" s="42">
        <v>610</v>
      </c>
      <c r="X13" s="42">
        <v>695</v>
      </c>
      <c r="Y13" s="42">
        <v>855</v>
      </c>
      <c r="Z13" s="42">
        <v>495</v>
      </c>
      <c r="AA13" s="42">
        <v>510</v>
      </c>
      <c r="AB13" s="42">
        <v>490</v>
      </c>
      <c r="AC13" s="42">
        <v>600</v>
      </c>
      <c r="AD13" s="42">
        <v>630</v>
      </c>
      <c r="AE13" s="42">
        <v>330</v>
      </c>
      <c r="AF13" s="42">
        <v>234</v>
      </c>
      <c r="AG13" s="42">
        <v>225</v>
      </c>
      <c r="AH13" s="42">
        <v>249</v>
      </c>
      <c r="AI13" s="42">
        <v>290</v>
      </c>
      <c r="AJ13" s="42">
        <v>225</v>
      </c>
      <c r="AK13" s="42">
        <v>128</v>
      </c>
      <c r="AL13" s="42">
        <v>168</v>
      </c>
      <c r="AM13" s="42">
        <v>112</v>
      </c>
      <c r="AN13" s="42">
        <v>137</v>
      </c>
      <c r="AO13" s="42">
        <v>217</v>
      </c>
      <c r="AP13" s="42">
        <v>189</v>
      </c>
      <c r="AQ13" s="42">
        <v>268</v>
      </c>
      <c r="AR13" s="42">
        <v>165</v>
      </c>
      <c r="AS13" s="42">
        <v>104</v>
      </c>
      <c r="AT13" s="42">
        <v>190</v>
      </c>
      <c r="AU13" s="42">
        <v>115</v>
      </c>
      <c r="AV13" s="42">
        <v>148</v>
      </c>
      <c r="AW13" s="42">
        <v>84</v>
      </c>
      <c r="AX13" s="39">
        <f t="shared" si="1"/>
        <v>164.5</v>
      </c>
      <c r="AY13" s="51">
        <f t="shared" si="2"/>
        <v>144.4</v>
      </c>
      <c r="AZ13" s="31"/>
    </row>
    <row r="14" spans="1:52">
      <c r="A14" s="50" t="s">
        <v>35</v>
      </c>
      <c r="B14" s="42">
        <v>1180</v>
      </c>
      <c r="C14" s="42">
        <v>1050</v>
      </c>
      <c r="D14" s="42">
        <v>1125</v>
      </c>
      <c r="E14" s="42">
        <v>1200</v>
      </c>
      <c r="F14" s="42">
        <v>990</v>
      </c>
      <c r="G14" s="42">
        <v>675</v>
      </c>
      <c r="H14" s="42">
        <v>1032</v>
      </c>
      <c r="I14" s="42">
        <v>1040</v>
      </c>
      <c r="J14" s="42">
        <v>1000</v>
      </c>
      <c r="K14" s="42">
        <v>1010</v>
      </c>
      <c r="L14" s="42">
        <v>1190</v>
      </c>
      <c r="M14" s="42">
        <v>1020</v>
      </c>
      <c r="N14" s="42">
        <v>1220</v>
      </c>
      <c r="O14" s="42">
        <v>1230</v>
      </c>
      <c r="P14" s="42">
        <v>1345</v>
      </c>
      <c r="Q14" s="42">
        <v>1300</v>
      </c>
      <c r="R14" s="42">
        <v>1270</v>
      </c>
      <c r="S14" s="42">
        <v>1420</v>
      </c>
      <c r="T14" s="42">
        <v>1100</v>
      </c>
      <c r="U14" s="42">
        <v>970</v>
      </c>
      <c r="V14" s="42">
        <v>940</v>
      </c>
      <c r="W14" s="42">
        <v>1180</v>
      </c>
      <c r="X14" s="42">
        <v>1280</v>
      </c>
      <c r="Y14" s="42">
        <v>1600</v>
      </c>
      <c r="Z14" s="42">
        <v>1150</v>
      </c>
      <c r="AA14" s="42">
        <v>1090</v>
      </c>
      <c r="AB14" s="42">
        <v>1100</v>
      </c>
      <c r="AC14" s="42">
        <v>1200</v>
      </c>
      <c r="AD14" s="42">
        <v>1220</v>
      </c>
      <c r="AE14" s="42">
        <v>655</v>
      </c>
      <c r="AF14" s="42">
        <v>360</v>
      </c>
      <c r="AG14" s="42">
        <v>290</v>
      </c>
      <c r="AH14" s="42">
        <v>410</v>
      </c>
      <c r="AI14" s="42">
        <v>605</v>
      </c>
      <c r="AJ14" s="42">
        <v>470</v>
      </c>
      <c r="AK14" s="42">
        <v>287</v>
      </c>
      <c r="AL14" s="42">
        <v>420</v>
      </c>
      <c r="AM14" s="42">
        <v>315</v>
      </c>
      <c r="AN14" s="42">
        <v>430</v>
      </c>
      <c r="AO14" s="42">
        <v>625</v>
      </c>
      <c r="AP14" s="42">
        <v>615</v>
      </c>
      <c r="AQ14" s="42">
        <v>700</v>
      </c>
      <c r="AR14" s="42">
        <v>525</v>
      </c>
      <c r="AS14" s="42">
        <v>430</v>
      </c>
      <c r="AT14" s="42">
        <v>525</v>
      </c>
      <c r="AU14" s="42">
        <v>395</v>
      </c>
      <c r="AV14" s="42">
        <v>515</v>
      </c>
      <c r="AW14" s="42">
        <v>325</v>
      </c>
      <c r="AX14" s="39">
        <f t="shared" si="1"/>
        <v>507.5</v>
      </c>
      <c r="AY14" s="51">
        <f t="shared" si="2"/>
        <v>478</v>
      </c>
      <c r="AZ14" s="31"/>
    </row>
    <row r="15" spans="1:52">
      <c r="A15" s="50" t="s">
        <v>36</v>
      </c>
      <c r="B15" s="42">
        <v>182</v>
      </c>
      <c r="C15" s="42">
        <v>137</v>
      </c>
      <c r="D15" s="42">
        <v>241</v>
      </c>
      <c r="E15" s="42">
        <v>183</v>
      </c>
      <c r="F15" s="42">
        <v>151</v>
      </c>
      <c r="G15" s="42">
        <v>93</v>
      </c>
      <c r="H15" s="42">
        <v>162</v>
      </c>
      <c r="I15" s="42">
        <v>150</v>
      </c>
      <c r="J15" s="42">
        <v>160</v>
      </c>
      <c r="K15" s="42">
        <v>199</v>
      </c>
      <c r="L15" s="42">
        <v>242</v>
      </c>
      <c r="M15" s="42">
        <v>209</v>
      </c>
      <c r="N15" s="42">
        <v>235</v>
      </c>
      <c r="O15" s="42">
        <v>327</v>
      </c>
      <c r="P15" s="42">
        <v>328</v>
      </c>
      <c r="Q15" s="42">
        <v>335</v>
      </c>
      <c r="R15" s="42">
        <v>345</v>
      </c>
      <c r="S15" s="42">
        <v>453</v>
      </c>
      <c r="T15" s="42">
        <v>385</v>
      </c>
      <c r="U15" s="42">
        <v>390</v>
      </c>
      <c r="V15" s="42">
        <v>357</v>
      </c>
      <c r="W15" s="42">
        <v>377</v>
      </c>
      <c r="X15" s="42">
        <v>388</v>
      </c>
      <c r="Y15" s="42">
        <v>400</v>
      </c>
      <c r="Z15" s="42">
        <v>368</v>
      </c>
      <c r="AA15" s="42">
        <v>390</v>
      </c>
      <c r="AB15" s="42">
        <v>378</v>
      </c>
      <c r="AC15" s="42">
        <v>438</v>
      </c>
      <c r="AD15" s="42">
        <v>496</v>
      </c>
      <c r="AE15" s="42">
        <v>379</v>
      </c>
      <c r="AF15" s="42">
        <v>303</v>
      </c>
      <c r="AG15" s="42">
        <v>260</v>
      </c>
      <c r="AH15" s="42">
        <v>308</v>
      </c>
      <c r="AI15" s="42">
        <v>367</v>
      </c>
      <c r="AJ15" s="42">
        <v>330</v>
      </c>
      <c r="AK15" s="42">
        <v>246</v>
      </c>
      <c r="AL15" s="42">
        <v>245</v>
      </c>
      <c r="AM15" s="42">
        <v>175</v>
      </c>
      <c r="AN15" s="42">
        <v>266</v>
      </c>
      <c r="AO15" s="42">
        <v>297</v>
      </c>
      <c r="AP15" s="42">
        <v>322</v>
      </c>
      <c r="AQ15" s="42">
        <v>368</v>
      </c>
      <c r="AR15" s="42">
        <v>287</v>
      </c>
      <c r="AS15" s="42">
        <v>310</v>
      </c>
      <c r="AT15" s="42">
        <v>340</v>
      </c>
      <c r="AU15" s="42">
        <v>330</v>
      </c>
      <c r="AV15" s="42">
        <v>380</v>
      </c>
      <c r="AW15" s="42">
        <v>340</v>
      </c>
      <c r="AX15" s="39">
        <f t="shared" si="1"/>
        <v>307.5</v>
      </c>
      <c r="AY15" s="51">
        <f t="shared" si="2"/>
        <v>329.4</v>
      </c>
      <c r="AZ15" s="31"/>
    </row>
    <row r="16" spans="1:52">
      <c r="A16" s="50" t="s">
        <v>37</v>
      </c>
      <c r="B16" s="42">
        <v>230</v>
      </c>
      <c r="C16" s="42">
        <v>230</v>
      </c>
      <c r="D16" s="42">
        <v>275</v>
      </c>
      <c r="E16" s="42">
        <v>305</v>
      </c>
      <c r="F16" s="42">
        <v>255</v>
      </c>
      <c r="G16" s="42">
        <v>215</v>
      </c>
      <c r="H16" s="42">
        <v>325</v>
      </c>
      <c r="I16" s="42">
        <v>335</v>
      </c>
      <c r="J16" s="42">
        <v>335</v>
      </c>
      <c r="K16" s="42">
        <v>435</v>
      </c>
      <c r="L16" s="42">
        <v>530</v>
      </c>
      <c r="M16" s="42">
        <v>460</v>
      </c>
      <c r="N16" s="42">
        <v>515</v>
      </c>
      <c r="O16" s="42">
        <v>610</v>
      </c>
      <c r="P16" s="42">
        <v>615</v>
      </c>
      <c r="Q16" s="42">
        <v>615</v>
      </c>
      <c r="R16" s="42">
        <v>585</v>
      </c>
      <c r="S16" s="42">
        <v>660</v>
      </c>
      <c r="T16" s="42">
        <v>530</v>
      </c>
      <c r="U16" s="42">
        <v>480</v>
      </c>
      <c r="V16" s="42">
        <v>445</v>
      </c>
      <c r="W16" s="42">
        <v>565</v>
      </c>
      <c r="X16" s="42">
        <v>565</v>
      </c>
      <c r="Y16" s="42">
        <v>615</v>
      </c>
      <c r="Z16" s="42">
        <v>530</v>
      </c>
      <c r="AA16" s="42">
        <v>530</v>
      </c>
      <c r="AB16" s="42">
        <v>525</v>
      </c>
      <c r="AC16" s="42">
        <v>635</v>
      </c>
      <c r="AD16" s="42">
        <v>695</v>
      </c>
      <c r="AE16" s="42">
        <v>510</v>
      </c>
      <c r="AF16" s="42">
        <v>280</v>
      </c>
      <c r="AG16" s="42">
        <v>280</v>
      </c>
      <c r="AH16" s="42">
        <v>387</v>
      </c>
      <c r="AI16" s="42">
        <v>490</v>
      </c>
      <c r="AJ16" s="42">
        <v>377</v>
      </c>
      <c r="AK16" s="42">
        <v>233</v>
      </c>
      <c r="AL16" s="42">
        <v>270</v>
      </c>
      <c r="AM16" s="42">
        <v>140</v>
      </c>
      <c r="AN16" s="42">
        <v>250</v>
      </c>
      <c r="AO16" s="42">
        <v>340</v>
      </c>
      <c r="AP16" s="42">
        <v>355</v>
      </c>
      <c r="AQ16" s="42">
        <v>405</v>
      </c>
      <c r="AR16" s="42">
        <v>275</v>
      </c>
      <c r="AS16" s="42">
        <v>270</v>
      </c>
      <c r="AT16" s="42">
        <v>325</v>
      </c>
      <c r="AU16" s="42">
        <v>260</v>
      </c>
      <c r="AV16" s="42">
        <v>250</v>
      </c>
      <c r="AW16" s="42">
        <v>190</v>
      </c>
      <c r="AX16" s="39">
        <f t="shared" si="1"/>
        <v>287</v>
      </c>
      <c r="AY16" s="51">
        <f t="shared" si="2"/>
        <v>276</v>
      </c>
      <c r="AZ16" s="31"/>
    </row>
    <row r="17" spans="1:52" s="30" customFormat="1">
      <c r="A17" s="59" t="s">
        <v>38</v>
      </c>
      <c r="B17" s="41">
        <f t="shared" ref="B17:Q17" si="5">SUM(B18:B20)</f>
        <v>6785</v>
      </c>
      <c r="C17" s="41">
        <f t="shared" si="5"/>
        <v>7380</v>
      </c>
      <c r="D17" s="41">
        <f t="shared" si="5"/>
        <v>7415</v>
      </c>
      <c r="E17" s="41">
        <f t="shared" si="5"/>
        <v>7840</v>
      </c>
      <c r="F17" s="41">
        <f t="shared" si="5"/>
        <v>4750</v>
      </c>
      <c r="G17" s="41">
        <f t="shared" si="5"/>
        <v>3850</v>
      </c>
      <c r="H17" s="41">
        <f t="shared" si="5"/>
        <v>5075</v>
      </c>
      <c r="I17" s="41">
        <f t="shared" si="5"/>
        <v>5011</v>
      </c>
      <c r="J17" s="41">
        <f t="shared" si="5"/>
        <v>3801</v>
      </c>
      <c r="K17" s="41">
        <f t="shared" si="5"/>
        <v>4786</v>
      </c>
      <c r="L17" s="41">
        <f t="shared" si="5"/>
        <v>5736</v>
      </c>
      <c r="M17" s="41">
        <f t="shared" si="5"/>
        <v>4090.4</v>
      </c>
      <c r="N17" s="41">
        <f t="shared" si="5"/>
        <v>5371.2</v>
      </c>
      <c r="O17" s="41">
        <f t="shared" si="5"/>
        <v>5781.8</v>
      </c>
      <c r="P17" s="41">
        <f t="shared" si="5"/>
        <v>3885.8</v>
      </c>
      <c r="Q17" s="41">
        <f t="shared" si="5"/>
        <v>5401.4</v>
      </c>
      <c r="R17" s="41">
        <f>SUM(R18:R20)</f>
        <v>5491.2</v>
      </c>
      <c r="S17" s="41">
        <f>SUM(S18:S20)</f>
        <v>6067.6</v>
      </c>
      <c r="T17" s="41">
        <f t="shared" ref="T17:AW17" si="6">SUM(T18:T20)</f>
        <v>4314</v>
      </c>
      <c r="U17" s="41">
        <f t="shared" si="6"/>
        <v>5400</v>
      </c>
      <c r="V17" s="41">
        <f t="shared" si="6"/>
        <v>3436.5</v>
      </c>
      <c r="W17" s="41">
        <f t="shared" si="6"/>
        <v>5278</v>
      </c>
      <c r="X17" s="41">
        <f t="shared" si="6"/>
        <v>4582</v>
      </c>
      <c r="Y17" s="41">
        <f t="shared" si="6"/>
        <v>4470.5</v>
      </c>
      <c r="Z17" s="41">
        <f t="shared" si="6"/>
        <v>4748</v>
      </c>
      <c r="AA17" s="41">
        <f t="shared" si="6"/>
        <v>4600</v>
      </c>
      <c r="AB17" s="41">
        <f t="shared" si="6"/>
        <v>5630</v>
      </c>
      <c r="AC17" s="41">
        <f t="shared" si="6"/>
        <v>5906</v>
      </c>
      <c r="AD17" s="41">
        <f t="shared" si="6"/>
        <v>4390</v>
      </c>
      <c r="AE17" s="41">
        <f t="shared" si="6"/>
        <v>4908</v>
      </c>
      <c r="AF17" s="41">
        <f t="shared" si="6"/>
        <v>3430</v>
      </c>
      <c r="AG17" s="41">
        <f t="shared" si="6"/>
        <v>3729</v>
      </c>
      <c r="AH17" s="41">
        <f t="shared" si="6"/>
        <v>5670</v>
      </c>
      <c r="AI17" s="41">
        <f t="shared" si="6"/>
        <v>2985</v>
      </c>
      <c r="AJ17" s="41">
        <f t="shared" si="6"/>
        <v>4044</v>
      </c>
      <c r="AK17" s="41">
        <f t="shared" si="6"/>
        <v>3251</v>
      </c>
      <c r="AL17" s="41">
        <f t="shared" si="6"/>
        <v>4839</v>
      </c>
      <c r="AM17" s="41">
        <f t="shared" si="6"/>
        <v>4721</v>
      </c>
      <c r="AN17" s="41">
        <f t="shared" si="6"/>
        <v>5521</v>
      </c>
      <c r="AO17" s="41">
        <f t="shared" si="6"/>
        <v>6145</v>
      </c>
      <c r="AP17" s="41">
        <f t="shared" si="6"/>
        <v>5052</v>
      </c>
      <c r="AQ17" s="41">
        <f t="shared" si="6"/>
        <v>5749</v>
      </c>
      <c r="AR17" s="41">
        <f t="shared" si="6"/>
        <v>3761</v>
      </c>
      <c r="AS17" s="41">
        <f t="shared" si="6"/>
        <v>6082</v>
      </c>
      <c r="AT17" s="41">
        <f t="shared" si="6"/>
        <v>2356</v>
      </c>
      <c r="AU17" s="41">
        <f t="shared" si="6"/>
        <v>2373</v>
      </c>
      <c r="AV17" s="41">
        <f t="shared" si="6"/>
        <v>3259</v>
      </c>
      <c r="AW17" s="41">
        <f t="shared" si="6"/>
        <v>3960</v>
      </c>
      <c r="AX17" s="40">
        <f t="shared" si="1"/>
        <v>4501.8999999999996</v>
      </c>
      <c r="AY17" s="60">
        <f t="shared" si="2"/>
        <v>3566.2</v>
      </c>
      <c r="AZ17" s="29"/>
    </row>
    <row r="18" spans="1:52">
      <c r="A18" s="50" t="s">
        <v>39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1</v>
      </c>
      <c r="J18" s="42">
        <v>1</v>
      </c>
      <c r="K18" s="42">
        <v>1</v>
      </c>
      <c r="L18" s="42">
        <v>1</v>
      </c>
      <c r="M18" s="42">
        <v>0.4</v>
      </c>
      <c r="N18" s="42">
        <v>1.2</v>
      </c>
      <c r="O18" s="42">
        <v>1.8</v>
      </c>
      <c r="P18" s="42">
        <v>0.8</v>
      </c>
      <c r="Q18" s="42">
        <v>1.4</v>
      </c>
      <c r="R18" s="42">
        <v>1.2</v>
      </c>
      <c r="S18" s="42">
        <v>2.6</v>
      </c>
      <c r="T18" s="42">
        <v>4</v>
      </c>
      <c r="U18" s="42">
        <v>10</v>
      </c>
      <c r="V18" s="42">
        <v>16.5</v>
      </c>
      <c r="W18" s="42">
        <v>28</v>
      </c>
      <c r="X18" s="42">
        <v>37</v>
      </c>
      <c r="Y18" s="42">
        <v>35.5</v>
      </c>
      <c r="Z18" s="42">
        <v>68</v>
      </c>
      <c r="AA18" s="42">
        <v>80</v>
      </c>
      <c r="AB18" s="42">
        <v>80</v>
      </c>
      <c r="AC18" s="42">
        <v>66</v>
      </c>
      <c r="AD18" s="42">
        <v>110</v>
      </c>
      <c r="AE18" s="42">
        <v>43</v>
      </c>
      <c r="AF18" s="42">
        <v>25</v>
      </c>
      <c r="AG18" s="42">
        <v>34</v>
      </c>
      <c r="AH18" s="42">
        <v>50</v>
      </c>
      <c r="AI18" s="42">
        <v>65</v>
      </c>
      <c r="AJ18" s="42">
        <v>54</v>
      </c>
      <c r="AK18" s="42">
        <v>26</v>
      </c>
      <c r="AL18" s="42">
        <v>29</v>
      </c>
      <c r="AM18" s="42">
        <v>16</v>
      </c>
      <c r="AN18" s="42">
        <v>31</v>
      </c>
      <c r="AO18" s="42">
        <v>90</v>
      </c>
      <c r="AP18" s="42">
        <v>152</v>
      </c>
      <c r="AQ18" s="42">
        <v>149</v>
      </c>
      <c r="AR18" s="42">
        <v>181</v>
      </c>
      <c r="AS18" s="42">
        <v>102</v>
      </c>
      <c r="AT18" s="42">
        <v>136</v>
      </c>
      <c r="AU18" s="42">
        <v>93</v>
      </c>
      <c r="AV18" s="42">
        <v>124</v>
      </c>
      <c r="AW18" s="42">
        <v>85</v>
      </c>
      <c r="AX18" s="39">
        <f t="shared" si="1"/>
        <v>107.4</v>
      </c>
      <c r="AY18" s="51">
        <f t="shared" si="2"/>
        <v>127.2</v>
      </c>
      <c r="AZ18" s="31"/>
    </row>
    <row r="19" spans="1:52">
      <c r="A19" s="50" t="s">
        <v>40</v>
      </c>
      <c r="B19" s="42">
        <v>585</v>
      </c>
      <c r="C19" s="42">
        <v>580</v>
      </c>
      <c r="D19" s="42">
        <v>565</v>
      </c>
      <c r="E19" s="42">
        <v>640</v>
      </c>
      <c r="F19" s="42">
        <v>450</v>
      </c>
      <c r="G19" s="42">
        <v>300</v>
      </c>
      <c r="H19" s="42">
        <v>375</v>
      </c>
      <c r="I19" s="42">
        <v>360</v>
      </c>
      <c r="J19" s="42">
        <v>350</v>
      </c>
      <c r="K19" s="42">
        <v>385</v>
      </c>
      <c r="L19" s="42">
        <v>435</v>
      </c>
      <c r="M19" s="42">
        <v>340</v>
      </c>
      <c r="N19" s="42">
        <v>370</v>
      </c>
      <c r="O19" s="42">
        <v>380</v>
      </c>
      <c r="P19" s="42">
        <v>335</v>
      </c>
      <c r="Q19" s="42">
        <v>350</v>
      </c>
      <c r="R19" s="42">
        <v>340</v>
      </c>
      <c r="S19" s="42">
        <v>315</v>
      </c>
      <c r="T19" s="42">
        <v>210</v>
      </c>
      <c r="U19" s="42">
        <v>190</v>
      </c>
      <c r="V19" s="42">
        <v>120</v>
      </c>
      <c r="W19" s="42">
        <v>150</v>
      </c>
      <c r="X19" s="42">
        <v>145</v>
      </c>
      <c r="Y19" s="42">
        <v>185</v>
      </c>
      <c r="Z19" s="42">
        <v>180</v>
      </c>
      <c r="AA19" s="42">
        <v>170</v>
      </c>
      <c r="AB19" s="42">
        <v>200</v>
      </c>
      <c r="AC19" s="42">
        <v>240</v>
      </c>
      <c r="AD19" s="42">
        <v>180</v>
      </c>
      <c r="AE19" s="42">
        <v>165</v>
      </c>
      <c r="AF19" s="42">
        <v>155</v>
      </c>
      <c r="AG19" s="42">
        <v>195</v>
      </c>
      <c r="AH19" s="42">
        <v>270</v>
      </c>
      <c r="AI19" s="42">
        <v>70</v>
      </c>
      <c r="AJ19" s="42">
        <v>140</v>
      </c>
      <c r="AK19" s="42">
        <v>125</v>
      </c>
      <c r="AL19" s="42">
        <v>210</v>
      </c>
      <c r="AM19" s="42">
        <v>205</v>
      </c>
      <c r="AN19" s="42">
        <v>290</v>
      </c>
      <c r="AO19" s="42">
        <v>555</v>
      </c>
      <c r="AP19" s="42">
        <v>550</v>
      </c>
      <c r="AQ19" s="42">
        <v>450</v>
      </c>
      <c r="AR19" s="42">
        <v>430</v>
      </c>
      <c r="AS19" s="42">
        <v>430</v>
      </c>
      <c r="AT19" s="42">
        <v>220</v>
      </c>
      <c r="AU19" s="42">
        <v>180</v>
      </c>
      <c r="AV19" s="42">
        <v>185</v>
      </c>
      <c r="AW19" s="42">
        <v>275</v>
      </c>
      <c r="AX19" s="39">
        <f t="shared" si="1"/>
        <v>349.5</v>
      </c>
      <c r="AY19" s="51">
        <f t="shared" si="2"/>
        <v>289</v>
      </c>
      <c r="AZ19" s="31"/>
    </row>
    <row r="20" spans="1:52">
      <c r="A20" s="50" t="s">
        <v>41</v>
      </c>
      <c r="B20" s="42">
        <v>6200</v>
      </c>
      <c r="C20" s="42">
        <v>6800</v>
      </c>
      <c r="D20" s="42">
        <v>6850</v>
      </c>
      <c r="E20" s="42">
        <v>7200</v>
      </c>
      <c r="F20" s="42">
        <v>4300</v>
      </c>
      <c r="G20" s="42">
        <v>3550</v>
      </c>
      <c r="H20" s="42">
        <v>4700</v>
      </c>
      <c r="I20" s="42">
        <v>4650</v>
      </c>
      <c r="J20" s="42">
        <v>3450</v>
      </c>
      <c r="K20" s="42">
        <v>4400</v>
      </c>
      <c r="L20" s="42">
        <v>5300</v>
      </c>
      <c r="M20" s="42">
        <v>3750</v>
      </c>
      <c r="N20" s="42">
        <v>5000</v>
      </c>
      <c r="O20" s="42">
        <v>5400</v>
      </c>
      <c r="P20" s="42">
        <v>3550</v>
      </c>
      <c r="Q20" s="42">
        <v>5050</v>
      </c>
      <c r="R20" s="42">
        <v>5150</v>
      </c>
      <c r="S20" s="42">
        <v>5750</v>
      </c>
      <c r="T20" s="42">
        <v>4100</v>
      </c>
      <c r="U20" s="42">
        <v>5200</v>
      </c>
      <c r="V20" s="42">
        <v>3300</v>
      </c>
      <c r="W20" s="42">
        <v>5100</v>
      </c>
      <c r="X20" s="42">
        <v>4400</v>
      </c>
      <c r="Y20" s="42">
        <v>4250</v>
      </c>
      <c r="Z20" s="42">
        <v>4500</v>
      </c>
      <c r="AA20" s="42">
        <v>4350</v>
      </c>
      <c r="AB20" s="42">
        <v>5350</v>
      </c>
      <c r="AC20" s="42">
        <v>5600</v>
      </c>
      <c r="AD20" s="42">
        <v>4100</v>
      </c>
      <c r="AE20" s="42">
        <v>4700</v>
      </c>
      <c r="AF20" s="42">
        <v>3250</v>
      </c>
      <c r="AG20" s="42">
        <v>3500</v>
      </c>
      <c r="AH20" s="42">
        <v>5350</v>
      </c>
      <c r="AI20" s="42">
        <v>2850</v>
      </c>
      <c r="AJ20" s="42">
        <v>3850</v>
      </c>
      <c r="AK20" s="42">
        <v>3100</v>
      </c>
      <c r="AL20" s="42">
        <v>4600</v>
      </c>
      <c r="AM20" s="42">
        <v>4500</v>
      </c>
      <c r="AN20" s="42">
        <v>5200</v>
      </c>
      <c r="AO20" s="42">
        <v>5500</v>
      </c>
      <c r="AP20" s="42">
        <v>4350</v>
      </c>
      <c r="AQ20" s="42">
        <v>5150</v>
      </c>
      <c r="AR20" s="42">
        <v>3150</v>
      </c>
      <c r="AS20" s="42">
        <v>5550</v>
      </c>
      <c r="AT20" s="42">
        <v>2000</v>
      </c>
      <c r="AU20" s="42">
        <v>2100</v>
      </c>
      <c r="AV20" s="42">
        <v>2950</v>
      </c>
      <c r="AW20" s="42">
        <v>3600</v>
      </c>
      <c r="AX20" s="39">
        <f t="shared" si="1"/>
        <v>4045</v>
      </c>
      <c r="AY20" s="51">
        <f t="shared" si="2"/>
        <v>3150</v>
      </c>
      <c r="AZ20" s="31"/>
    </row>
    <row r="21" spans="1:52" s="30" customFormat="1">
      <c r="A21" s="59" t="s">
        <v>42</v>
      </c>
      <c r="B21" s="41">
        <f t="shared" ref="B21:Q21" si="7">SUM(B22:B24)</f>
        <v>2102</v>
      </c>
      <c r="C21" s="41">
        <f t="shared" si="7"/>
        <v>2336</v>
      </c>
      <c r="D21" s="41">
        <f t="shared" si="7"/>
        <v>2209</v>
      </c>
      <c r="E21" s="41">
        <f t="shared" si="7"/>
        <v>2235</v>
      </c>
      <c r="F21" s="41">
        <f t="shared" si="7"/>
        <v>1908</v>
      </c>
      <c r="G21" s="41">
        <f t="shared" si="7"/>
        <v>1281</v>
      </c>
      <c r="H21" s="41">
        <f t="shared" si="7"/>
        <v>1898</v>
      </c>
      <c r="I21" s="41">
        <f t="shared" si="7"/>
        <v>1733</v>
      </c>
      <c r="J21" s="41">
        <f t="shared" si="7"/>
        <v>1289</v>
      </c>
      <c r="K21" s="41">
        <f t="shared" si="7"/>
        <v>1491</v>
      </c>
      <c r="L21" s="41">
        <f t="shared" si="7"/>
        <v>1753</v>
      </c>
      <c r="M21" s="41">
        <f t="shared" si="7"/>
        <v>1334</v>
      </c>
      <c r="N21" s="41">
        <f t="shared" si="7"/>
        <v>1500</v>
      </c>
      <c r="O21" s="41">
        <f t="shared" si="7"/>
        <v>1401</v>
      </c>
      <c r="P21" s="41">
        <f t="shared" si="7"/>
        <v>1355</v>
      </c>
      <c r="Q21" s="41">
        <f t="shared" si="7"/>
        <v>1408.7</v>
      </c>
      <c r="R21" s="41">
        <f>SUM(R22:R24)</f>
        <v>1457</v>
      </c>
      <c r="S21" s="41">
        <f>SUM(S22:S24)</f>
        <v>1585</v>
      </c>
      <c r="T21" s="41">
        <f t="shared" ref="T21:AW21" si="8">SUM(T22:T24)</f>
        <v>1364</v>
      </c>
      <c r="U21" s="41">
        <f t="shared" si="8"/>
        <v>1265</v>
      </c>
      <c r="V21" s="41">
        <f t="shared" si="8"/>
        <v>928.3</v>
      </c>
      <c r="W21" s="41">
        <f t="shared" si="8"/>
        <v>953</v>
      </c>
      <c r="X21" s="41">
        <f t="shared" si="8"/>
        <v>1115</v>
      </c>
      <c r="Y21" s="41">
        <f t="shared" si="8"/>
        <v>980</v>
      </c>
      <c r="Z21" s="41">
        <f t="shared" si="8"/>
        <v>740</v>
      </c>
      <c r="AA21" s="41">
        <f t="shared" si="8"/>
        <v>796</v>
      </c>
      <c r="AB21" s="41">
        <f t="shared" si="8"/>
        <v>859</v>
      </c>
      <c r="AC21" s="41">
        <f t="shared" si="8"/>
        <v>708</v>
      </c>
      <c r="AD21" s="41">
        <f t="shared" si="8"/>
        <v>519</v>
      </c>
      <c r="AE21" s="41">
        <f t="shared" si="8"/>
        <v>401</v>
      </c>
      <c r="AF21" s="41">
        <f t="shared" si="8"/>
        <v>285</v>
      </c>
      <c r="AG21" s="41">
        <f t="shared" si="8"/>
        <v>243.5</v>
      </c>
      <c r="AH21" s="41">
        <f t="shared" si="8"/>
        <v>363</v>
      </c>
      <c r="AI21" s="41">
        <f t="shared" si="8"/>
        <v>487</v>
      </c>
      <c r="AJ21" s="41">
        <f t="shared" si="8"/>
        <v>376</v>
      </c>
      <c r="AK21" s="41">
        <f t="shared" si="8"/>
        <v>282</v>
      </c>
      <c r="AL21" s="41">
        <f t="shared" si="8"/>
        <v>238</v>
      </c>
      <c r="AM21" s="41">
        <f t="shared" si="8"/>
        <v>165</v>
      </c>
      <c r="AN21" s="41">
        <f t="shared" si="8"/>
        <v>221</v>
      </c>
      <c r="AO21" s="41">
        <f t="shared" si="8"/>
        <v>292</v>
      </c>
      <c r="AP21" s="41">
        <f t="shared" si="8"/>
        <v>262</v>
      </c>
      <c r="AQ21" s="41">
        <f t="shared" si="8"/>
        <v>255</v>
      </c>
      <c r="AR21" s="41">
        <f t="shared" si="8"/>
        <v>182.5</v>
      </c>
      <c r="AS21" s="41">
        <f t="shared" si="8"/>
        <v>171.5</v>
      </c>
      <c r="AT21" s="41">
        <f t="shared" si="8"/>
        <v>133.5</v>
      </c>
      <c r="AU21" s="41">
        <f t="shared" si="8"/>
        <v>104.8</v>
      </c>
      <c r="AV21" s="41">
        <f t="shared" si="8"/>
        <v>143.69999999999999</v>
      </c>
      <c r="AW21" s="41">
        <f t="shared" si="8"/>
        <v>126.7</v>
      </c>
      <c r="AX21" s="40">
        <f t="shared" si="1"/>
        <v>193.1</v>
      </c>
      <c r="AY21" s="60">
        <f t="shared" si="2"/>
        <v>147.19999999999999</v>
      </c>
      <c r="AZ21" s="29"/>
    </row>
    <row r="22" spans="1:52">
      <c r="A22" s="50" t="s">
        <v>43</v>
      </c>
      <c r="B22" s="42">
        <v>538</v>
      </c>
      <c r="C22" s="42">
        <v>575</v>
      </c>
      <c r="D22" s="42">
        <v>549</v>
      </c>
      <c r="E22" s="42">
        <v>599</v>
      </c>
      <c r="F22" s="42">
        <v>470</v>
      </c>
      <c r="G22" s="42">
        <v>284</v>
      </c>
      <c r="H22" s="42">
        <v>429</v>
      </c>
      <c r="I22" s="42">
        <v>359</v>
      </c>
      <c r="J22" s="42">
        <v>249</v>
      </c>
      <c r="K22" s="42">
        <v>289</v>
      </c>
      <c r="L22" s="42">
        <v>349</v>
      </c>
      <c r="M22" s="42">
        <v>239</v>
      </c>
      <c r="N22" s="42">
        <v>348</v>
      </c>
      <c r="O22" s="42">
        <v>359</v>
      </c>
      <c r="P22" s="42">
        <v>323</v>
      </c>
      <c r="Q22" s="42">
        <v>315</v>
      </c>
      <c r="R22" s="42">
        <v>312</v>
      </c>
      <c r="S22" s="42">
        <v>364</v>
      </c>
      <c r="T22" s="42">
        <v>314</v>
      </c>
      <c r="U22" s="42">
        <v>324</v>
      </c>
      <c r="V22" s="42">
        <v>248</v>
      </c>
      <c r="W22" s="42">
        <v>269</v>
      </c>
      <c r="X22" s="42">
        <v>278</v>
      </c>
      <c r="Y22" s="42">
        <v>290</v>
      </c>
      <c r="Z22" s="42">
        <v>213</v>
      </c>
      <c r="AA22" s="42">
        <v>213</v>
      </c>
      <c r="AB22" s="42">
        <v>238</v>
      </c>
      <c r="AC22" s="42">
        <v>229</v>
      </c>
      <c r="AD22" s="42">
        <v>188</v>
      </c>
      <c r="AE22" s="42">
        <v>168</v>
      </c>
      <c r="AF22" s="42">
        <v>133</v>
      </c>
      <c r="AG22" s="42">
        <v>144</v>
      </c>
      <c r="AH22" s="42">
        <v>193</v>
      </c>
      <c r="AI22" s="42">
        <v>248</v>
      </c>
      <c r="AJ22" s="42">
        <v>197</v>
      </c>
      <c r="AK22" s="42">
        <v>159</v>
      </c>
      <c r="AL22" s="42">
        <v>149</v>
      </c>
      <c r="AM22" s="42">
        <v>88</v>
      </c>
      <c r="AN22" s="42">
        <v>118</v>
      </c>
      <c r="AO22" s="42">
        <v>159</v>
      </c>
      <c r="AP22" s="42">
        <v>159</v>
      </c>
      <c r="AQ22" s="42">
        <v>158</v>
      </c>
      <c r="AR22" s="42">
        <v>123</v>
      </c>
      <c r="AS22" s="42">
        <v>119</v>
      </c>
      <c r="AT22" s="42">
        <v>86</v>
      </c>
      <c r="AU22" s="42">
        <v>75</v>
      </c>
      <c r="AV22" s="42">
        <v>95</v>
      </c>
      <c r="AW22" s="42">
        <v>89</v>
      </c>
      <c r="AX22" s="39">
        <f t="shared" si="1"/>
        <v>118</v>
      </c>
      <c r="AY22" s="51">
        <f t="shared" si="2"/>
        <v>99.6</v>
      </c>
      <c r="AZ22" s="31"/>
    </row>
    <row r="23" spans="1:52">
      <c r="A23" s="50" t="s">
        <v>44</v>
      </c>
      <c r="B23" s="42">
        <v>1455</v>
      </c>
      <c r="C23" s="42">
        <v>1635</v>
      </c>
      <c r="D23" s="42">
        <v>1540</v>
      </c>
      <c r="E23" s="42">
        <v>1530</v>
      </c>
      <c r="F23" s="42">
        <v>1370</v>
      </c>
      <c r="G23" s="42">
        <v>950</v>
      </c>
      <c r="H23" s="42">
        <v>1400</v>
      </c>
      <c r="I23" s="42">
        <v>1320</v>
      </c>
      <c r="J23" s="42">
        <v>990</v>
      </c>
      <c r="K23" s="42">
        <v>1140</v>
      </c>
      <c r="L23" s="42">
        <v>1335</v>
      </c>
      <c r="M23" s="42">
        <v>1040</v>
      </c>
      <c r="N23" s="42">
        <v>1090</v>
      </c>
      <c r="O23" s="42">
        <v>977</v>
      </c>
      <c r="P23" s="42">
        <v>995</v>
      </c>
      <c r="Q23" s="42">
        <v>1045</v>
      </c>
      <c r="R23" s="42">
        <v>1095</v>
      </c>
      <c r="S23" s="42">
        <v>1165</v>
      </c>
      <c r="T23" s="42">
        <v>995</v>
      </c>
      <c r="U23" s="42">
        <v>875</v>
      </c>
      <c r="V23" s="42">
        <v>620</v>
      </c>
      <c r="W23" s="42">
        <v>605</v>
      </c>
      <c r="X23" s="42">
        <v>770</v>
      </c>
      <c r="Y23" s="42">
        <v>625</v>
      </c>
      <c r="Z23" s="42">
        <v>477</v>
      </c>
      <c r="AA23" s="42">
        <v>545</v>
      </c>
      <c r="AB23" s="42">
        <v>557</v>
      </c>
      <c r="AC23" s="42">
        <v>428</v>
      </c>
      <c r="AD23" s="42">
        <v>283</v>
      </c>
      <c r="AE23" s="42">
        <v>194</v>
      </c>
      <c r="AF23" s="42">
        <v>117</v>
      </c>
      <c r="AG23" s="42">
        <v>70</v>
      </c>
      <c r="AH23" s="42">
        <v>123</v>
      </c>
      <c r="AI23" s="42">
        <v>181</v>
      </c>
      <c r="AJ23" s="42">
        <v>141</v>
      </c>
      <c r="AK23" s="42">
        <v>92</v>
      </c>
      <c r="AL23" s="42">
        <v>56</v>
      </c>
      <c r="AM23" s="42">
        <v>46</v>
      </c>
      <c r="AN23" s="42">
        <v>62</v>
      </c>
      <c r="AO23" s="42">
        <v>87</v>
      </c>
      <c r="AP23" s="42">
        <v>47</v>
      </c>
      <c r="AQ23" s="42">
        <v>53</v>
      </c>
      <c r="AR23" s="42">
        <v>33.5</v>
      </c>
      <c r="AS23" s="42">
        <v>25.5</v>
      </c>
      <c r="AT23" s="42">
        <v>18.5</v>
      </c>
      <c r="AU23" s="42">
        <v>12.8</v>
      </c>
      <c r="AV23" s="42">
        <v>20.7</v>
      </c>
      <c r="AW23" s="42">
        <v>17.7</v>
      </c>
      <c r="AX23" s="39">
        <f t="shared" si="1"/>
        <v>40.6</v>
      </c>
      <c r="AY23" s="51">
        <f t="shared" si="2"/>
        <v>22.2</v>
      </c>
      <c r="AZ23" s="31"/>
    </row>
    <row r="24" spans="1:52">
      <c r="A24" s="50" t="s">
        <v>45</v>
      </c>
      <c r="B24" s="42">
        <v>109</v>
      </c>
      <c r="C24" s="42">
        <v>126</v>
      </c>
      <c r="D24" s="42">
        <v>120</v>
      </c>
      <c r="E24" s="42">
        <v>106</v>
      </c>
      <c r="F24" s="42">
        <v>68</v>
      </c>
      <c r="G24" s="42">
        <v>47</v>
      </c>
      <c r="H24" s="42">
        <v>69</v>
      </c>
      <c r="I24" s="42">
        <v>54</v>
      </c>
      <c r="J24" s="42">
        <v>50</v>
      </c>
      <c r="K24" s="42">
        <v>62</v>
      </c>
      <c r="L24" s="42">
        <v>69</v>
      </c>
      <c r="M24" s="42">
        <v>55</v>
      </c>
      <c r="N24" s="42">
        <v>62</v>
      </c>
      <c r="O24" s="42">
        <v>65</v>
      </c>
      <c r="P24" s="42">
        <v>37</v>
      </c>
      <c r="Q24" s="42">
        <v>48.7</v>
      </c>
      <c r="R24" s="42">
        <v>50</v>
      </c>
      <c r="S24" s="42">
        <v>56</v>
      </c>
      <c r="T24" s="42">
        <v>55</v>
      </c>
      <c r="U24" s="42">
        <v>66</v>
      </c>
      <c r="V24" s="42">
        <v>60.3</v>
      </c>
      <c r="W24" s="42">
        <v>79</v>
      </c>
      <c r="X24" s="42">
        <v>67</v>
      </c>
      <c r="Y24" s="42">
        <v>65</v>
      </c>
      <c r="Z24" s="42">
        <v>50</v>
      </c>
      <c r="AA24" s="42">
        <v>38</v>
      </c>
      <c r="AB24" s="42">
        <v>64</v>
      </c>
      <c r="AC24" s="42">
        <v>51</v>
      </c>
      <c r="AD24" s="42">
        <v>48</v>
      </c>
      <c r="AE24" s="42">
        <v>39</v>
      </c>
      <c r="AF24" s="42">
        <v>35</v>
      </c>
      <c r="AG24" s="42">
        <v>29.5</v>
      </c>
      <c r="AH24" s="42">
        <v>47</v>
      </c>
      <c r="AI24" s="42">
        <v>58</v>
      </c>
      <c r="AJ24" s="42">
        <v>38</v>
      </c>
      <c r="AK24" s="42">
        <v>31</v>
      </c>
      <c r="AL24" s="42">
        <v>33</v>
      </c>
      <c r="AM24" s="42">
        <v>31</v>
      </c>
      <c r="AN24" s="42">
        <v>41</v>
      </c>
      <c r="AO24" s="42">
        <v>46</v>
      </c>
      <c r="AP24" s="42">
        <v>56</v>
      </c>
      <c r="AQ24" s="42">
        <v>44</v>
      </c>
      <c r="AR24" s="42">
        <v>26</v>
      </c>
      <c r="AS24" s="42">
        <v>27</v>
      </c>
      <c r="AT24" s="42">
        <v>29</v>
      </c>
      <c r="AU24" s="42">
        <v>17</v>
      </c>
      <c r="AV24" s="42">
        <v>28</v>
      </c>
      <c r="AW24" s="42">
        <v>20</v>
      </c>
      <c r="AX24" s="39">
        <f t="shared" si="1"/>
        <v>34.5</v>
      </c>
      <c r="AY24" s="51">
        <f t="shared" si="2"/>
        <v>25.4</v>
      </c>
      <c r="AZ24" s="31"/>
    </row>
    <row r="25" spans="1:52">
      <c r="A25" s="50" t="s">
        <v>46</v>
      </c>
      <c r="B25" s="42">
        <v>1.4</v>
      </c>
      <c r="C25" s="42">
        <v>1.4</v>
      </c>
      <c r="D25" s="42">
        <v>1.2</v>
      </c>
      <c r="E25" s="42">
        <v>1.2</v>
      </c>
      <c r="F25" s="42">
        <v>1.4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39">
        <f t="shared" si="1"/>
        <v>0</v>
      </c>
      <c r="AY25" s="51">
        <f t="shared" si="2"/>
        <v>0</v>
      </c>
      <c r="AZ25" s="31"/>
    </row>
    <row r="26" spans="1:52" s="30" customFormat="1">
      <c r="A26" s="52" t="s">
        <v>47</v>
      </c>
      <c r="B26" s="53">
        <f t="shared" ref="B26:S26" si="9">B4+B11+B17+B21+B25</f>
        <v>12324</v>
      </c>
      <c r="C26" s="53">
        <f t="shared" si="9"/>
        <v>12741.8</v>
      </c>
      <c r="D26" s="53">
        <f t="shared" si="9"/>
        <v>13143.1</v>
      </c>
      <c r="E26" s="53">
        <f t="shared" si="9"/>
        <v>13783.2</v>
      </c>
      <c r="F26" s="53">
        <f t="shared" si="9"/>
        <v>9663.4</v>
      </c>
      <c r="G26" s="53">
        <f t="shared" si="9"/>
        <v>7284</v>
      </c>
      <c r="H26" s="53">
        <f t="shared" si="9"/>
        <v>10299</v>
      </c>
      <c r="I26" s="53">
        <f t="shared" si="9"/>
        <v>10145.5</v>
      </c>
      <c r="J26" s="53">
        <f t="shared" si="9"/>
        <v>8357</v>
      </c>
      <c r="K26" s="53">
        <f t="shared" si="9"/>
        <v>9894</v>
      </c>
      <c r="L26" s="53">
        <f t="shared" si="9"/>
        <v>11759</v>
      </c>
      <c r="M26" s="53">
        <f t="shared" si="9"/>
        <v>9166</v>
      </c>
      <c r="N26" s="53">
        <f t="shared" si="9"/>
        <v>11504.5</v>
      </c>
      <c r="O26" s="53">
        <f t="shared" si="9"/>
        <v>12715.5</v>
      </c>
      <c r="P26" s="53">
        <f t="shared" si="9"/>
        <v>10883.1</v>
      </c>
      <c r="Q26" s="53">
        <f t="shared" si="9"/>
        <v>12594.400000000001</v>
      </c>
      <c r="R26" s="53">
        <f t="shared" si="9"/>
        <v>13155.9</v>
      </c>
      <c r="S26" s="53">
        <f t="shared" si="9"/>
        <v>15795.6</v>
      </c>
      <c r="T26" s="53">
        <f t="shared" ref="T26:Z26" si="10">T4+T11+T17+T21</f>
        <v>12632.2</v>
      </c>
      <c r="U26" s="53">
        <f t="shared" si="10"/>
        <v>13157</v>
      </c>
      <c r="V26" s="53">
        <f t="shared" si="10"/>
        <v>10448.799999999999</v>
      </c>
      <c r="W26" s="53">
        <f t="shared" si="10"/>
        <v>13138</v>
      </c>
      <c r="X26" s="53">
        <f t="shared" si="10"/>
        <v>12884</v>
      </c>
      <c r="Y26" s="53">
        <f t="shared" si="10"/>
        <v>13559.5</v>
      </c>
      <c r="Z26" s="53">
        <f t="shared" si="10"/>
        <v>12174</v>
      </c>
      <c r="AA26" s="53">
        <f t="shared" ref="AA26:AW26" si="11">AA4+AA11+AA17+AA21+AA25</f>
        <v>11826</v>
      </c>
      <c r="AB26" s="53">
        <f t="shared" si="11"/>
        <v>12809</v>
      </c>
      <c r="AC26" s="53">
        <f t="shared" si="11"/>
        <v>13534</v>
      </c>
      <c r="AD26" s="53">
        <f t="shared" si="11"/>
        <v>12408</v>
      </c>
      <c r="AE26" s="53">
        <f t="shared" si="11"/>
        <v>10201</v>
      </c>
      <c r="AF26" s="53">
        <f t="shared" si="11"/>
        <v>7400</v>
      </c>
      <c r="AG26" s="53">
        <f t="shared" si="11"/>
        <v>7390.5</v>
      </c>
      <c r="AH26" s="53">
        <f t="shared" si="11"/>
        <v>10497</v>
      </c>
      <c r="AI26" s="53">
        <f t="shared" si="11"/>
        <v>9156</v>
      </c>
      <c r="AJ26" s="53">
        <f t="shared" si="11"/>
        <v>9135</v>
      </c>
      <c r="AK26" s="53">
        <f t="shared" si="11"/>
        <v>7345</v>
      </c>
      <c r="AL26" s="53">
        <f t="shared" si="11"/>
        <v>9157</v>
      </c>
      <c r="AM26" s="53">
        <f t="shared" si="11"/>
        <v>7920</v>
      </c>
      <c r="AN26" s="53">
        <f t="shared" si="11"/>
        <v>9320</v>
      </c>
      <c r="AO26" s="53">
        <f t="shared" si="11"/>
        <v>10850</v>
      </c>
      <c r="AP26" s="53">
        <f t="shared" si="11"/>
        <v>9957</v>
      </c>
      <c r="AQ26" s="53">
        <f t="shared" si="11"/>
        <v>11274</v>
      </c>
      <c r="AR26" s="53">
        <f t="shared" si="11"/>
        <v>8022.5</v>
      </c>
      <c r="AS26" s="53">
        <f t="shared" si="11"/>
        <v>10139.5</v>
      </c>
      <c r="AT26" s="53">
        <f t="shared" si="11"/>
        <v>7113.5</v>
      </c>
      <c r="AU26" s="53">
        <f t="shared" si="11"/>
        <v>6300.8</v>
      </c>
      <c r="AV26" s="53">
        <f t="shared" si="11"/>
        <v>7604.7</v>
      </c>
      <c r="AW26" s="53">
        <f t="shared" si="11"/>
        <v>7229.7</v>
      </c>
      <c r="AX26" s="54">
        <f t="shared" si="1"/>
        <v>8850.2000000000007</v>
      </c>
      <c r="AY26" s="55">
        <f t="shared" si="2"/>
        <v>7836.2</v>
      </c>
      <c r="AZ26" s="29"/>
    </row>
    <row r="27" spans="1:52">
      <c r="A27" s="46" t="s">
        <v>43</v>
      </c>
      <c r="B27" s="47">
        <v>34</v>
      </c>
      <c r="C27" s="47">
        <v>43</v>
      </c>
      <c r="D27" s="47">
        <v>42</v>
      </c>
      <c r="E27" s="47">
        <v>34</v>
      </c>
      <c r="F27" s="47">
        <v>42</v>
      </c>
      <c r="G27" s="47">
        <v>29</v>
      </c>
      <c r="H27" s="47">
        <v>50</v>
      </c>
      <c r="I27" s="47">
        <v>56</v>
      </c>
      <c r="J27" s="47">
        <v>74</v>
      </c>
      <c r="K27" s="47">
        <v>90.8</v>
      </c>
      <c r="L27" s="47">
        <v>128</v>
      </c>
      <c r="M27" s="47">
        <v>244.5</v>
      </c>
      <c r="N27" s="47">
        <v>124</v>
      </c>
      <c r="O27" s="47">
        <v>103</v>
      </c>
      <c r="P27" s="47">
        <v>102</v>
      </c>
      <c r="Q27" s="47">
        <v>56.9</v>
      </c>
      <c r="R27" s="47">
        <v>47.9</v>
      </c>
      <c r="S27" s="47">
        <v>48.6</v>
      </c>
      <c r="T27" s="47">
        <v>41.9</v>
      </c>
      <c r="U27" s="47">
        <v>22</v>
      </c>
      <c r="V27" s="47">
        <v>15.5</v>
      </c>
      <c r="W27" s="47">
        <v>9</v>
      </c>
      <c r="X27" s="47">
        <v>4.9000000000000004</v>
      </c>
      <c r="Y27" s="47">
        <v>7.5</v>
      </c>
      <c r="Z27" s="47">
        <v>8.1999999999999993</v>
      </c>
      <c r="AA27" s="47">
        <v>2.4</v>
      </c>
      <c r="AB27" s="47">
        <v>3</v>
      </c>
      <c r="AC27" s="47">
        <v>4.0999999999999996</v>
      </c>
      <c r="AD27" s="47">
        <v>7</v>
      </c>
      <c r="AE27" s="47">
        <v>2.5</v>
      </c>
      <c r="AF27" s="47">
        <v>0.8</v>
      </c>
      <c r="AG27" s="47">
        <v>1.6</v>
      </c>
      <c r="AH27" s="47">
        <v>2.5</v>
      </c>
      <c r="AI27" s="47">
        <v>10</v>
      </c>
      <c r="AJ27" s="47">
        <v>3</v>
      </c>
      <c r="AK27" s="47">
        <v>1.5</v>
      </c>
      <c r="AL27" s="47">
        <v>14.5</v>
      </c>
      <c r="AM27" s="47">
        <v>17</v>
      </c>
      <c r="AN27" s="47">
        <v>11</v>
      </c>
      <c r="AO27" s="47">
        <v>15</v>
      </c>
      <c r="AP27" s="47">
        <v>14.5</v>
      </c>
      <c r="AQ27" s="47">
        <v>7.5</v>
      </c>
      <c r="AR27" s="47">
        <v>6.5</v>
      </c>
      <c r="AS27" s="47">
        <v>8.8000000000000007</v>
      </c>
      <c r="AT27" s="47">
        <v>14.4</v>
      </c>
      <c r="AU27" s="47">
        <v>15.9</v>
      </c>
      <c r="AV27" s="47">
        <v>14</v>
      </c>
      <c r="AW27" s="47">
        <v>15.5</v>
      </c>
      <c r="AX27" s="48">
        <f t="shared" si="1"/>
        <v>12.46</v>
      </c>
      <c r="AY27" s="49">
        <f t="shared" si="2"/>
        <v>11.92</v>
      </c>
      <c r="AZ27" s="31"/>
    </row>
    <row r="28" spans="1:52">
      <c r="A28" s="50" t="s">
        <v>44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1</v>
      </c>
      <c r="L28" s="42">
        <v>1.8</v>
      </c>
      <c r="M28" s="42">
        <v>17.899999999999999</v>
      </c>
      <c r="N28" s="42">
        <v>25.5</v>
      </c>
      <c r="O28" s="42">
        <v>64</v>
      </c>
      <c r="P28" s="42">
        <v>110</v>
      </c>
      <c r="Q28" s="42">
        <v>91</v>
      </c>
      <c r="R28" s="42">
        <v>80.8</v>
      </c>
      <c r="S28" s="42">
        <v>115</v>
      </c>
      <c r="T28" s="42">
        <v>164</v>
      </c>
      <c r="U28" s="42">
        <v>184</v>
      </c>
      <c r="V28" s="42">
        <v>180</v>
      </c>
      <c r="W28" s="42">
        <v>239</v>
      </c>
      <c r="X28" s="42">
        <v>144</v>
      </c>
      <c r="Y28" s="42">
        <v>239</v>
      </c>
      <c r="Z28" s="42">
        <v>209</v>
      </c>
      <c r="AA28" s="42">
        <v>149</v>
      </c>
      <c r="AB28" s="42">
        <v>214</v>
      </c>
      <c r="AC28" s="42">
        <v>229</v>
      </c>
      <c r="AD28" s="42">
        <v>274</v>
      </c>
      <c r="AE28" s="42">
        <v>257</v>
      </c>
      <c r="AF28" s="42">
        <v>151</v>
      </c>
      <c r="AG28" s="42">
        <v>116</v>
      </c>
      <c r="AH28" s="42">
        <v>180</v>
      </c>
      <c r="AI28" s="42">
        <v>273</v>
      </c>
      <c r="AJ28" s="42">
        <v>224</v>
      </c>
      <c r="AK28" s="42">
        <v>186</v>
      </c>
      <c r="AL28" s="42">
        <v>154</v>
      </c>
      <c r="AM28" s="42">
        <v>116</v>
      </c>
      <c r="AN28" s="42">
        <v>154</v>
      </c>
      <c r="AO28" s="42">
        <v>215</v>
      </c>
      <c r="AP28" s="42">
        <v>210</v>
      </c>
      <c r="AQ28" s="42">
        <v>201</v>
      </c>
      <c r="AR28" s="42">
        <v>146</v>
      </c>
      <c r="AS28" s="42">
        <v>87</v>
      </c>
      <c r="AT28" s="42">
        <v>114</v>
      </c>
      <c r="AU28" s="42">
        <v>82</v>
      </c>
      <c r="AV28" s="42">
        <v>142</v>
      </c>
      <c r="AW28" s="42">
        <v>91</v>
      </c>
      <c r="AX28" s="39">
        <f t="shared" si="1"/>
        <v>146.69999999999999</v>
      </c>
      <c r="AY28" s="51">
        <f t="shared" si="2"/>
        <v>114.2</v>
      </c>
      <c r="AZ28" s="31"/>
    </row>
    <row r="29" spans="1:52">
      <c r="A29" s="50" t="s">
        <v>35</v>
      </c>
      <c r="B29" s="43" t="s">
        <v>1</v>
      </c>
      <c r="C29" s="43" t="s">
        <v>1</v>
      </c>
      <c r="D29" s="43" t="s">
        <v>1</v>
      </c>
      <c r="E29" s="43" t="s">
        <v>1</v>
      </c>
      <c r="F29" s="43" t="s">
        <v>1</v>
      </c>
      <c r="G29" s="43" t="s">
        <v>1</v>
      </c>
      <c r="H29" s="43" t="s">
        <v>1</v>
      </c>
      <c r="I29" s="43" t="s">
        <v>1</v>
      </c>
      <c r="J29" s="43" t="s">
        <v>1</v>
      </c>
      <c r="K29" s="43" t="s">
        <v>1</v>
      </c>
      <c r="L29" s="43" t="s">
        <v>1</v>
      </c>
      <c r="M29" s="42">
        <v>1.1000000000000001</v>
      </c>
      <c r="N29" s="42">
        <v>1.3</v>
      </c>
      <c r="O29" s="42">
        <v>0.6</v>
      </c>
      <c r="P29" s="42">
        <v>0.4</v>
      </c>
      <c r="Q29" s="43" t="s">
        <v>1</v>
      </c>
      <c r="R29" s="43" t="s">
        <v>1</v>
      </c>
      <c r="S29" s="43" t="s">
        <v>1</v>
      </c>
      <c r="T29" s="43" t="s">
        <v>1</v>
      </c>
      <c r="U29" s="43" t="s">
        <v>1</v>
      </c>
      <c r="V29" s="43" t="s">
        <v>1</v>
      </c>
      <c r="W29" s="42"/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39">
        <f t="shared" si="1"/>
        <v>0</v>
      </c>
      <c r="AY29" s="51">
        <f t="shared" si="2"/>
        <v>0</v>
      </c>
      <c r="AZ29" s="31"/>
    </row>
    <row r="30" spans="1:52">
      <c r="A30" s="50" t="s">
        <v>45</v>
      </c>
      <c r="B30" s="42">
        <v>14</v>
      </c>
      <c r="C30" s="42">
        <v>15</v>
      </c>
      <c r="D30" s="42">
        <v>7</v>
      </c>
      <c r="E30" s="42">
        <v>7</v>
      </c>
      <c r="F30" s="42">
        <v>9</v>
      </c>
      <c r="G30" s="42">
        <v>11</v>
      </c>
      <c r="H30" s="42">
        <v>10</v>
      </c>
      <c r="I30" s="42">
        <v>8</v>
      </c>
      <c r="J30" s="42">
        <v>11</v>
      </c>
      <c r="K30" s="42">
        <v>14</v>
      </c>
      <c r="L30" s="42">
        <v>17.8</v>
      </c>
      <c r="M30" s="42">
        <v>30.2</v>
      </c>
      <c r="N30" s="42">
        <v>19.3</v>
      </c>
      <c r="O30" s="42">
        <v>19.399999999999999</v>
      </c>
      <c r="P30" s="42">
        <v>12.8</v>
      </c>
      <c r="Q30" s="42">
        <v>11</v>
      </c>
      <c r="R30" s="42">
        <v>10.7</v>
      </c>
      <c r="S30" s="42">
        <v>15</v>
      </c>
      <c r="T30" s="42">
        <v>14</v>
      </c>
      <c r="U30" s="42">
        <v>11</v>
      </c>
      <c r="V30" s="42">
        <v>7.3</v>
      </c>
      <c r="W30" s="42">
        <v>7</v>
      </c>
      <c r="X30" s="42">
        <v>4.0999999999999996</v>
      </c>
      <c r="Y30" s="42">
        <v>5.2</v>
      </c>
      <c r="Z30" s="42">
        <v>7.1</v>
      </c>
      <c r="AA30" s="42">
        <v>6</v>
      </c>
      <c r="AB30" s="42">
        <v>10.5</v>
      </c>
      <c r="AC30" s="42">
        <v>11.5</v>
      </c>
      <c r="AD30" s="42">
        <v>12.5</v>
      </c>
      <c r="AE30" s="42">
        <v>4.5999999999999996</v>
      </c>
      <c r="AF30" s="42">
        <v>1.9</v>
      </c>
      <c r="AG30" s="42">
        <v>2.8</v>
      </c>
      <c r="AH30" s="42">
        <v>2.7</v>
      </c>
      <c r="AI30" s="42">
        <v>3.4</v>
      </c>
      <c r="AJ30" s="42">
        <v>2.2999999999999998</v>
      </c>
      <c r="AK30" s="42">
        <v>3.4</v>
      </c>
      <c r="AL30" s="42">
        <v>5.3</v>
      </c>
      <c r="AM30" s="42">
        <v>6.9</v>
      </c>
      <c r="AN30" s="42">
        <v>7.8</v>
      </c>
      <c r="AO30" s="42">
        <v>7.4</v>
      </c>
      <c r="AP30" s="42">
        <v>6.8</v>
      </c>
      <c r="AQ30" s="42">
        <v>4.9000000000000004</v>
      </c>
      <c r="AR30" s="42">
        <v>10.5</v>
      </c>
      <c r="AS30" s="42">
        <v>11.9</v>
      </c>
      <c r="AT30" s="42">
        <v>18.7</v>
      </c>
      <c r="AU30" s="42">
        <v>16.8</v>
      </c>
      <c r="AV30" s="42">
        <v>14.5</v>
      </c>
      <c r="AW30" s="42">
        <v>12.7</v>
      </c>
      <c r="AX30" s="39">
        <f t="shared" si="1"/>
        <v>10.620000000000001</v>
      </c>
      <c r="AY30" s="51">
        <f t="shared" si="2"/>
        <v>14.479999999999999</v>
      </c>
      <c r="AZ30" s="31"/>
    </row>
    <row r="31" spans="1:52">
      <c r="A31" s="50" t="s">
        <v>41</v>
      </c>
      <c r="B31" s="42">
        <v>28</v>
      </c>
      <c r="C31" s="42">
        <v>31</v>
      </c>
      <c r="D31" s="42">
        <v>23</v>
      </c>
      <c r="E31" s="42">
        <v>18</v>
      </c>
      <c r="F31" s="42">
        <v>20</v>
      </c>
      <c r="G31" s="42">
        <v>22</v>
      </c>
      <c r="H31" s="42">
        <v>19</v>
      </c>
      <c r="I31" s="42">
        <v>19</v>
      </c>
      <c r="J31" s="42">
        <v>26</v>
      </c>
      <c r="K31" s="42">
        <v>31</v>
      </c>
      <c r="L31" s="42">
        <v>41.5</v>
      </c>
      <c r="M31" s="42">
        <v>78</v>
      </c>
      <c r="N31" s="42">
        <v>57</v>
      </c>
      <c r="O31" s="42">
        <v>57</v>
      </c>
      <c r="P31" s="42">
        <v>35</v>
      </c>
      <c r="Q31" s="42">
        <v>30</v>
      </c>
      <c r="R31" s="42">
        <v>27</v>
      </c>
      <c r="S31" s="42">
        <v>33</v>
      </c>
      <c r="T31" s="42">
        <v>36</v>
      </c>
      <c r="U31" s="42">
        <v>32</v>
      </c>
      <c r="V31" s="42">
        <v>32</v>
      </c>
      <c r="W31" s="42">
        <v>32</v>
      </c>
      <c r="X31" s="42">
        <v>16</v>
      </c>
      <c r="Y31" s="42">
        <v>16.5</v>
      </c>
      <c r="Z31" s="42">
        <v>18.3</v>
      </c>
      <c r="AA31" s="42">
        <v>20</v>
      </c>
      <c r="AB31" s="42">
        <v>20.5</v>
      </c>
      <c r="AC31" s="42">
        <v>24</v>
      </c>
      <c r="AD31" s="42">
        <v>30</v>
      </c>
      <c r="AE31" s="42">
        <v>24</v>
      </c>
      <c r="AF31" s="42">
        <v>15</v>
      </c>
      <c r="AG31" s="42">
        <v>17.8</v>
      </c>
      <c r="AH31" s="42">
        <v>16.5</v>
      </c>
      <c r="AI31" s="42">
        <v>18.5</v>
      </c>
      <c r="AJ31" s="42">
        <v>7.5</v>
      </c>
      <c r="AK31" s="42">
        <v>8.5</v>
      </c>
      <c r="AL31" s="42">
        <v>16</v>
      </c>
      <c r="AM31" s="42">
        <v>15</v>
      </c>
      <c r="AN31" s="42">
        <v>15</v>
      </c>
      <c r="AO31" s="42">
        <v>13</v>
      </c>
      <c r="AP31" s="42">
        <v>17.5</v>
      </c>
      <c r="AQ31" s="42">
        <v>10</v>
      </c>
      <c r="AR31" s="42">
        <v>31</v>
      </c>
      <c r="AS31" s="42">
        <v>16</v>
      </c>
      <c r="AT31" s="42">
        <v>29</v>
      </c>
      <c r="AU31" s="42">
        <v>23</v>
      </c>
      <c r="AV31" s="42">
        <v>30</v>
      </c>
      <c r="AW31" s="42">
        <v>20</v>
      </c>
      <c r="AX31" s="39">
        <f t="shared" si="1"/>
        <v>19.95</v>
      </c>
      <c r="AY31" s="51">
        <f t="shared" si="2"/>
        <v>25.8</v>
      </c>
      <c r="AZ31" s="31"/>
    </row>
    <row r="32" spans="1:52" s="30" customFormat="1">
      <c r="A32" s="52" t="s">
        <v>94</v>
      </c>
      <c r="B32" s="53">
        <f t="shared" ref="B32:AW32" si="12">SUM(B27:B31)</f>
        <v>76</v>
      </c>
      <c r="C32" s="53">
        <f t="shared" si="12"/>
        <v>89</v>
      </c>
      <c r="D32" s="53">
        <f t="shared" si="12"/>
        <v>72</v>
      </c>
      <c r="E32" s="53">
        <f t="shared" si="12"/>
        <v>59</v>
      </c>
      <c r="F32" s="53">
        <f t="shared" si="12"/>
        <v>71</v>
      </c>
      <c r="G32" s="53">
        <f t="shared" si="12"/>
        <v>62</v>
      </c>
      <c r="H32" s="53">
        <f t="shared" si="12"/>
        <v>79</v>
      </c>
      <c r="I32" s="53">
        <f t="shared" si="12"/>
        <v>83</v>
      </c>
      <c r="J32" s="53">
        <f t="shared" si="12"/>
        <v>111</v>
      </c>
      <c r="K32" s="53">
        <f t="shared" si="12"/>
        <v>136.80000000000001</v>
      </c>
      <c r="L32" s="53">
        <f t="shared" si="12"/>
        <v>189.10000000000002</v>
      </c>
      <c r="M32" s="53">
        <f t="shared" si="12"/>
        <v>371.7</v>
      </c>
      <c r="N32" s="53">
        <f t="shared" si="12"/>
        <v>227.10000000000002</v>
      </c>
      <c r="O32" s="53">
        <f t="shared" si="12"/>
        <v>244</v>
      </c>
      <c r="P32" s="53">
        <f t="shared" si="12"/>
        <v>260.20000000000005</v>
      </c>
      <c r="Q32" s="53">
        <f t="shared" si="12"/>
        <v>188.9</v>
      </c>
      <c r="R32" s="53">
        <f t="shared" si="12"/>
        <v>166.39999999999998</v>
      </c>
      <c r="S32" s="53">
        <f t="shared" si="12"/>
        <v>211.6</v>
      </c>
      <c r="T32" s="53">
        <f t="shared" si="12"/>
        <v>255.9</v>
      </c>
      <c r="U32" s="53">
        <f t="shared" si="12"/>
        <v>249</v>
      </c>
      <c r="V32" s="53">
        <f t="shared" si="12"/>
        <v>234.8</v>
      </c>
      <c r="W32" s="53">
        <f t="shared" si="12"/>
        <v>287</v>
      </c>
      <c r="X32" s="53">
        <f t="shared" si="12"/>
        <v>169</v>
      </c>
      <c r="Y32" s="53">
        <f t="shared" si="12"/>
        <v>268.2</v>
      </c>
      <c r="Z32" s="53">
        <f t="shared" si="12"/>
        <v>242.6</v>
      </c>
      <c r="AA32" s="53">
        <f t="shared" si="12"/>
        <v>177.4</v>
      </c>
      <c r="AB32" s="53">
        <f t="shared" si="12"/>
        <v>248</v>
      </c>
      <c r="AC32" s="53">
        <f t="shared" si="12"/>
        <v>268.60000000000002</v>
      </c>
      <c r="AD32" s="53">
        <f t="shared" si="12"/>
        <v>323.5</v>
      </c>
      <c r="AE32" s="53">
        <f t="shared" si="12"/>
        <v>288.10000000000002</v>
      </c>
      <c r="AF32" s="53">
        <f t="shared" si="12"/>
        <v>168.70000000000002</v>
      </c>
      <c r="AG32" s="53">
        <f t="shared" si="12"/>
        <v>138.19999999999999</v>
      </c>
      <c r="AH32" s="53">
        <f t="shared" si="12"/>
        <v>201.7</v>
      </c>
      <c r="AI32" s="53">
        <f t="shared" si="12"/>
        <v>304.89999999999998</v>
      </c>
      <c r="AJ32" s="53">
        <f t="shared" si="12"/>
        <v>236.8</v>
      </c>
      <c r="AK32" s="53">
        <f t="shared" si="12"/>
        <v>199.4</v>
      </c>
      <c r="AL32" s="53">
        <f t="shared" si="12"/>
        <v>189.8</v>
      </c>
      <c r="AM32" s="53">
        <f t="shared" si="12"/>
        <v>154.9</v>
      </c>
      <c r="AN32" s="53">
        <f t="shared" si="12"/>
        <v>187.8</v>
      </c>
      <c r="AO32" s="53">
        <f t="shared" si="12"/>
        <v>250.4</v>
      </c>
      <c r="AP32" s="53">
        <f t="shared" si="12"/>
        <v>248.8</v>
      </c>
      <c r="AQ32" s="53">
        <f t="shared" si="12"/>
        <v>223.4</v>
      </c>
      <c r="AR32" s="53">
        <f t="shared" si="12"/>
        <v>194</v>
      </c>
      <c r="AS32" s="53">
        <f t="shared" si="12"/>
        <v>123.7</v>
      </c>
      <c r="AT32" s="53">
        <f t="shared" si="12"/>
        <v>176.1</v>
      </c>
      <c r="AU32" s="53">
        <f t="shared" si="12"/>
        <v>137.69999999999999</v>
      </c>
      <c r="AV32" s="53">
        <f t="shared" si="12"/>
        <v>200.5</v>
      </c>
      <c r="AW32" s="53">
        <f t="shared" si="12"/>
        <v>139.19999999999999</v>
      </c>
      <c r="AX32" s="54">
        <f>AVERAGE(AM32:AV32)</f>
        <v>189.73000000000002</v>
      </c>
      <c r="AY32" s="55">
        <f>AVERAGE(AR32:AV32)</f>
        <v>166.4</v>
      </c>
      <c r="AZ32" s="29"/>
    </row>
    <row r="33" spans="1:52" s="30" customFormat="1">
      <c r="A33" s="56" t="s">
        <v>48</v>
      </c>
      <c r="B33" s="57">
        <v>13374.9</v>
      </c>
      <c r="C33" s="57">
        <v>13978.4</v>
      </c>
      <c r="D33" s="57">
        <v>14534</v>
      </c>
      <c r="E33" s="57">
        <v>14330</v>
      </c>
      <c r="F33" s="57">
        <v>11345</v>
      </c>
      <c r="G33" s="57">
        <v>7925.5</v>
      </c>
      <c r="H33" s="57">
        <v>11145</v>
      </c>
      <c r="I33" s="57">
        <v>10684.5</v>
      </c>
      <c r="J33" s="57">
        <v>10044.5</v>
      </c>
      <c r="K33" s="57">
        <v>10396.5</v>
      </c>
      <c r="L33" s="57">
        <v>12514.6</v>
      </c>
      <c r="M33" s="57">
        <v>10587.4</v>
      </c>
      <c r="N33" s="57">
        <f t="shared" ref="N33:AW33" si="13">N26+N32</f>
        <v>11731.6</v>
      </c>
      <c r="O33" s="57">
        <f t="shared" si="13"/>
        <v>12959.5</v>
      </c>
      <c r="P33" s="57">
        <f t="shared" si="13"/>
        <v>11143.300000000001</v>
      </c>
      <c r="Q33" s="57">
        <f t="shared" si="13"/>
        <v>12783.300000000001</v>
      </c>
      <c r="R33" s="57">
        <f t="shared" si="13"/>
        <v>13322.3</v>
      </c>
      <c r="S33" s="57">
        <f t="shared" si="13"/>
        <v>16007.2</v>
      </c>
      <c r="T33" s="57">
        <f t="shared" si="13"/>
        <v>12888.1</v>
      </c>
      <c r="U33" s="57">
        <f t="shared" si="13"/>
        <v>13406</v>
      </c>
      <c r="V33" s="57">
        <f t="shared" si="13"/>
        <v>10683.599999999999</v>
      </c>
      <c r="W33" s="57">
        <f t="shared" si="13"/>
        <v>13425</v>
      </c>
      <c r="X33" s="57">
        <f t="shared" si="13"/>
        <v>13053</v>
      </c>
      <c r="Y33" s="57">
        <f t="shared" si="13"/>
        <v>13827.7</v>
      </c>
      <c r="Z33" s="57">
        <f t="shared" si="13"/>
        <v>12416.6</v>
      </c>
      <c r="AA33" s="57">
        <f t="shared" si="13"/>
        <v>12003.4</v>
      </c>
      <c r="AB33" s="57">
        <f t="shared" si="13"/>
        <v>13057</v>
      </c>
      <c r="AC33" s="57">
        <f t="shared" si="13"/>
        <v>13802.6</v>
      </c>
      <c r="AD33" s="57">
        <f t="shared" si="13"/>
        <v>12731.5</v>
      </c>
      <c r="AE33" s="57">
        <f t="shared" si="13"/>
        <v>10489.1</v>
      </c>
      <c r="AF33" s="57">
        <f t="shared" si="13"/>
        <v>7568.7</v>
      </c>
      <c r="AG33" s="57">
        <f t="shared" si="13"/>
        <v>7528.7</v>
      </c>
      <c r="AH33" s="57">
        <f t="shared" si="13"/>
        <v>10698.7</v>
      </c>
      <c r="AI33" s="57">
        <f t="shared" si="13"/>
        <v>9460.9</v>
      </c>
      <c r="AJ33" s="57">
        <f t="shared" si="13"/>
        <v>9371.7999999999993</v>
      </c>
      <c r="AK33" s="57">
        <f t="shared" si="13"/>
        <v>7544.4</v>
      </c>
      <c r="AL33" s="57">
        <f t="shared" si="13"/>
        <v>9346.7999999999993</v>
      </c>
      <c r="AM33" s="57">
        <f t="shared" si="13"/>
        <v>8074.9</v>
      </c>
      <c r="AN33" s="57">
        <f t="shared" si="13"/>
        <v>9507.7999999999993</v>
      </c>
      <c r="AO33" s="57">
        <f t="shared" si="13"/>
        <v>11100.4</v>
      </c>
      <c r="AP33" s="57">
        <f t="shared" si="13"/>
        <v>10205.799999999999</v>
      </c>
      <c r="AQ33" s="57">
        <f t="shared" si="13"/>
        <v>11497.4</v>
      </c>
      <c r="AR33" s="57">
        <f t="shared" si="13"/>
        <v>8216.5</v>
      </c>
      <c r="AS33" s="57">
        <f t="shared" si="13"/>
        <v>10263.200000000001</v>
      </c>
      <c r="AT33" s="57">
        <f t="shared" si="13"/>
        <v>7289.6</v>
      </c>
      <c r="AU33" s="57">
        <f t="shared" si="13"/>
        <v>6438.5</v>
      </c>
      <c r="AV33" s="57">
        <f t="shared" si="13"/>
        <v>7805.2</v>
      </c>
      <c r="AW33" s="57">
        <f t="shared" si="13"/>
        <v>7368.9</v>
      </c>
      <c r="AX33" s="57">
        <f t="shared" si="1"/>
        <v>9039.93</v>
      </c>
      <c r="AY33" s="58">
        <f t="shared" si="2"/>
        <v>8002.6</v>
      </c>
      <c r="AZ33" s="29"/>
    </row>
    <row r="34" spans="1:52">
      <c r="A34" s="15" t="s">
        <v>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32"/>
      <c r="AF34" s="32"/>
      <c r="AG34" s="16"/>
      <c r="AH34" s="16"/>
      <c r="AI34" s="33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</row>
    <row r="35" spans="1:52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32"/>
      <c r="AF35" s="32"/>
      <c r="AG35" s="16"/>
      <c r="AH35" s="16"/>
      <c r="AI35" s="33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</sheetData>
  <printOptions horizontalCentered="1" verticalCentered="1"/>
  <pageMargins left="0" right="0" top="0.95" bottom="0.88" header="0.5" footer="0.5"/>
  <pageSetup scale="75" orientation="landscape" horizontalDpi="4294967292" verticalDpi="196" r:id="rId1"/>
  <headerFooter alignWithMargins="0">
    <oddFooter>&amp;LUpdated: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93D6-DDB9-4AEA-A8F2-D70870F0461A}">
  <sheetPr>
    <tabColor theme="3" tint="0.59999389629810485"/>
  </sheetPr>
  <dimension ref="A1:AZ35"/>
  <sheetViews>
    <sheetView workbookViewId="0">
      <pane xSplit="1" ySplit="3" topLeftCell="AF19" activePane="bottomRight" state="frozen"/>
      <selection pane="topRight" activeCell="B1" sqref="B1"/>
      <selection pane="bottomLeft" activeCell="A4" sqref="A4"/>
      <selection pane="bottomRight" activeCell="B29" sqref="B29"/>
    </sheetView>
  </sheetViews>
  <sheetFormatPr defaultColWidth="7.21875" defaultRowHeight="15.75"/>
  <cols>
    <col min="1" max="1" width="18" style="28" customWidth="1"/>
    <col min="2" max="30" width="7.6640625" style="28" customWidth="1"/>
    <col min="31" max="32" width="7.6640625" style="34" customWidth="1"/>
    <col min="33" max="34" width="7.6640625" style="28" customWidth="1"/>
    <col min="35" max="35" width="7.6640625" style="35" customWidth="1"/>
    <col min="36" max="49" width="7.6640625" style="28" customWidth="1"/>
    <col min="50" max="50" width="9.88671875" style="28" customWidth="1"/>
    <col min="51" max="51" width="9.6640625" style="28" bestFit="1" customWidth="1"/>
    <col min="52" max="53" width="8.6640625" style="28" customWidth="1"/>
    <col min="54" max="54" width="9" style="28" bestFit="1" customWidth="1"/>
    <col min="55" max="16384" width="7.21875" style="28"/>
  </cols>
  <sheetData>
    <row r="1" spans="1:52" ht="60.75" customHeight="1">
      <c r="A1" s="65" t="s">
        <v>99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</row>
    <row r="2" spans="1:52" ht="19.5" thickBot="1">
      <c r="A2" s="66" t="s">
        <v>102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2" s="36" customFormat="1" ht="33.75" customHeight="1" thickBot="1">
      <c r="A3" s="61" t="s">
        <v>68</v>
      </c>
      <c r="B3" s="62" t="s">
        <v>4</v>
      </c>
      <c r="C3" s="62" t="s">
        <v>5</v>
      </c>
      <c r="D3" s="62" t="s">
        <v>6</v>
      </c>
      <c r="E3" s="62" t="s">
        <v>7</v>
      </c>
      <c r="F3" s="62" t="s">
        <v>8</v>
      </c>
      <c r="G3" s="62" t="s">
        <v>9</v>
      </c>
      <c r="H3" s="62" t="s">
        <v>10</v>
      </c>
      <c r="I3" s="62" t="s">
        <v>11</v>
      </c>
      <c r="J3" s="62" t="s">
        <v>12</v>
      </c>
      <c r="K3" s="62" t="s">
        <v>13</v>
      </c>
      <c r="L3" s="62" t="s">
        <v>14</v>
      </c>
      <c r="M3" s="62" t="s">
        <v>15</v>
      </c>
      <c r="N3" s="62" t="s">
        <v>16</v>
      </c>
      <c r="O3" s="62" t="s">
        <v>17</v>
      </c>
      <c r="P3" s="62" t="s">
        <v>18</v>
      </c>
      <c r="Q3" s="62" t="s">
        <v>19</v>
      </c>
      <c r="R3" s="62" t="s">
        <v>20</v>
      </c>
      <c r="S3" s="62" t="s">
        <v>21</v>
      </c>
      <c r="T3" s="62" t="s">
        <v>22</v>
      </c>
      <c r="U3" s="62" t="s">
        <v>23</v>
      </c>
      <c r="V3" s="62" t="s">
        <v>24</v>
      </c>
      <c r="W3" s="62" t="s">
        <v>50</v>
      </c>
      <c r="X3" s="62" t="s">
        <v>51</v>
      </c>
      <c r="Y3" s="62" t="s">
        <v>52</v>
      </c>
      <c r="Z3" s="62" t="s">
        <v>53</v>
      </c>
      <c r="AA3" s="62" t="s">
        <v>54</v>
      </c>
      <c r="AB3" s="62" t="s">
        <v>55</v>
      </c>
      <c r="AC3" s="62" t="s">
        <v>56</v>
      </c>
      <c r="AD3" s="62" t="s">
        <v>57</v>
      </c>
      <c r="AE3" s="62" t="s">
        <v>59</v>
      </c>
      <c r="AF3" s="62" t="s">
        <v>60</v>
      </c>
      <c r="AG3" s="62" t="s">
        <v>61</v>
      </c>
      <c r="AH3" s="62" t="s">
        <v>62</v>
      </c>
      <c r="AI3" s="62" t="s">
        <v>63</v>
      </c>
      <c r="AJ3" s="62" t="s">
        <v>64</v>
      </c>
      <c r="AK3" s="62" t="s">
        <v>65</v>
      </c>
      <c r="AL3" s="62" t="s">
        <v>66</v>
      </c>
      <c r="AM3" s="62" t="s">
        <v>67</v>
      </c>
      <c r="AN3" s="62" t="s">
        <v>69</v>
      </c>
      <c r="AO3" s="62" t="s">
        <v>70</v>
      </c>
      <c r="AP3" s="62" t="s">
        <v>71</v>
      </c>
      <c r="AQ3" s="62" t="s">
        <v>72</v>
      </c>
      <c r="AR3" s="62" t="s">
        <v>73</v>
      </c>
      <c r="AS3" s="62" t="s">
        <v>74</v>
      </c>
      <c r="AT3" s="62" t="s">
        <v>75</v>
      </c>
      <c r="AU3" s="62" t="s">
        <v>76</v>
      </c>
      <c r="AV3" s="62" t="s">
        <v>77</v>
      </c>
      <c r="AW3" s="62" t="s">
        <v>78</v>
      </c>
      <c r="AX3" s="63" t="s">
        <v>92</v>
      </c>
      <c r="AY3" s="64" t="s">
        <v>93</v>
      </c>
    </row>
    <row r="4" spans="1:52" s="30" customFormat="1">
      <c r="A4" s="59" t="s">
        <v>25</v>
      </c>
      <c r="B4" s="67">
        <f>IF(Planted!B4&gt;0,(Planted!B4-Harvested!B4)/Planted!B4,0)</f>
        <v>4.2244114209383794E-2</v>
      </c>
      <c r="C4" s="67">
        <f>IF(Planted!C4&gt;0,(Planted!C4-Harvested!C4)/Planted!C4,0)</f>
        <v>1.9218449711723255E-2</v>
      </c>
      <c r="D4" s="67">
        <f>IF(Planted!D4&gt;0,(Planted!D4-Harvested!D4)/Planted!D4,0)</f>
        <v>2.4818577648766361E-2</v>
      </c>
      <c r="E4" s="67">
        <f>IF(Planted!E4&gt;0,(Planted!E4-Harvested!E4)/Planted!E4,0)</f>
        <v>1.6731016731016731E-2</v>
      </c>
      <c r="F4" s="67">
        <f>IF(Planted!F4&gt;0,(Planted!F4-Harvested!F4)/Planted!F4,0)</f>
        <v>1.7350157728706624E-2</v>
      </c>
      <c r="G4" s="67">
        <f>IF(Planted!G4&gt;0,(Planted!G4-Harvested!G4)/Planted!G4,0)</f>
        <v>2.1852237252861603E-2</v>
      </c>
      <c r="H4" s="67">
        <f>IF(Planted!H4&gt;0,(Planted!H4-Harvested!H4)/Planted!H4,0)</f>
        <v>8.5348506401137988E-3</v>
      </c>
      <c r="I4" s="67">
        <f>IF(Planted!I4&gt;0,(Planted!I4-Harvested!I4)/Planted!I4,0)</f>
        <v>1.9452887537993922E-2</v>
      </c>
      <c r="J4" s="67">
        <f>IF(Planted!J4&gt;0,(Planted!J4-Harvested!J4)/Planted!J4,0)</f>
        <v>5.0624589086127547E-2</v>
      </c>
      <c r="K4" s="67">
        <f>IF(Planted!K4&gt;0,(Planted!K4-Harvested!K4)/Planted!K4,0)</f>
        <v>1.1411411411411412E-2</v>
      </c>
      <c r="L4" s="67">
        <f>IF(Planted!L4&gt;0,(Planted!L4-Harvested!L4)/Planted!L4,0)</f>
        <v>5.6351480420248332E-2</v>
      </c>
      <c r="M4" s="67">
        <f>IF(Planted!M4&gt;0,(Planted!M4-Harvested!M4)/Planted!M4,0)</f>
        <v>1.8629173989455159E-2</v>
      </c>
      <c r="N4" s="67">
        <f>IF(Planted!N4&gt;0,(Planted!N4-Harvested!N4)/Planted!N4,0)</f>
        <v>8.5613415710503495E-3</v>
      </c>
      <c r="O4" s="67">
        <f>IF(Planted!O4&gt;0,(Planted!O4-Harvested!O4)/Planted!O4,0)</f>
        <v>8.2346234243364791E-3</v>
      </c>
      <c r="P4" s="67">
        <f>IF(Planted!P4&gt;0,(Planted!P4-Harvested!P4)/Planted!P4,0)</f>
        <v>1.2991273538481698E-2</v>
      </c>
      <c r="Q4" s="67">
        <f>IF(Planted!Q4&gt;0,(Planted!Q4-Harvested!Q4)/Planted!Q4,0)</f>
        <v>2.1943029180176061E-2</v>
      </c>
      <c r="R4" s="67">
        <f>IF(Planted!R4&gt;0,(Planted!R4-Harvested!R4)/Planted!R4,0)</f>
        <v>1.0367708045341444E-2</v>
      </c>
      <c r="S4" s="67">
        <f>IF(Planted!S4&gt;0,(Planted!S4-Harvested!S4)/Planted!S4,0)</f>
        <v>1.0115606936416185E-2</v>
      </c>
      <c r="T4" s="67">
        <f>IF(Planted!T4&gt;0,(Planted!T4-Harvested!T4)/Planted!T4,0)</f>
        <v>7.0641607258587757E-3</v>
      </c>
      <c r="U4" s="67">
        <f>IF(Planted!U4&gt;0,(Planted!U4-Harvested!U4)/Planted!U4,0)</f>
        <v>3.7705956907477821E-2</v>
      </c>
      <c r="V4" s="67">
        <f>IF(Planted!V4&gt;0,(Planted!V4-Harvested!V4)/Planted!V4,0)</f>
        <v>4.2350623768877216E-2</v>
      </c>
      <c r="W4" s="67">
        <f>IF(Planted!W4&gt;0,(Planted!W4-Harvested!W4)/Planted!W4,0)</f>
        <v>7.1346042749855579E-2</v>
      </c>
      <c r="X4" s="67">
        <f>IF(Planted!X4&gt;0,(Planted!X4-Harvested!X4)/Planted!X4,0)</f>
        <v>7.0505617977528093E-2</v>
      </c>
      <c r="Y4" s="67">
        <f>IF(Planted!Y4&gt;0,(Planted!Y4-Harvested!Y4)/Planted!Y4,0)</f>
        <v>7.2222222222222219E-3</v>
      </c>
      <c r="Z4" s="67">
        <f>IF(Planted!Z4&gt;0,(Planted!Z4-Harvested!Z4)/Planted!Z4,0)</f>
        <v>7.6504297994269346E-2</v>
      </c>
      <c r="AA4" s="67">
        <f>IF(Planted!AA4&gt;0,(Planted!AA4-Harvested!AA4)/Planted!AA4,0)</f>
        <v>2.4028966425279789E-2</v>
      </c>
      <c r="AB4" s="67">
        <f>IF(Planted!AB4&gt;0,(Planted!AB4-Harvested!AB4)/Planted!AB4,0)</f>
        <v>9.8105548037889043E-3</v>
      </c>
      <c r="AC4" s="67">
        <f>IF(Planted!AC4&gt;0,(Planted!AC4-Harvested!AC4)/Planted!AC4,0)</f>
        <v>7.5907590759075909E-3</v>
      </c>
      <c r="AD4" s="67">
        <f>IF(Planted!AD4&gt;0,(Planted!AD4-Harvested!AD4)/Planted!AD4,0)</f>
        <v>1.6403220996122875E-2</v>
      </c>
      <c r="AE4" s="67">
        <f>IF(Planted!AE4&gt;0,(Planted!AE4-Harvested!AE4)/Planted!AE4,0)</f>
        <v>3.8580931263858094E-2</v>
      </c>
      <c r="AF4" s="67">
        <f>IF(Planted!AF4&gt;0,(Planted!AF4-Harvested!AF4)/Planted!AF4,0)</f>
        <v>1.5600624024960999E-2</v>
      </c>
      <c r="AG4" s="67">
        <f>IF(Planted!AG4&gt;0,(Planted!AG4-Harvested!AG4)/Planted!AG4,0)</f>
        <v>1.4806980433632998E-2</v>
      </c>
      <c r="AH4" s="67">
        <f>IF(Planted!AH4&gt;0,(Planted!AH4-Harvested!AH4)/Planted!AH4,0)</f>
        <v>1.0396611474778591E-2</v>
      </c>
      <c r="AI4" s="67">
        <f>IF(Planted!AI4&gt;0,(Planted!AI4-Harvested!AI4)/Planted!AI4,0)</f>
        <v>3.9342337052260715E-2</v>
      </c>
      <c r="AJ4" s="67">
        <f>IF(Planted!AJ4&gt;0,(Planted!AJ4-Harvested!AJ4)/Planted!AJ4,0)</f>
        <v>7.2780203784570596E-3</v>
      </c>
      <c r="AK4" s="67">
        <f>IF(Planted!AK4&gt;0,(Planted!AK4-Harvested!AK4)/Planted!AK4,0)</f>
        <v>2.0247469066366704E-2</v>
      </c>
      <c r="AL4" s="67">
        <f>IF(Planted!AL4&gt;0,(Planted!AL4-Harvested!AL4)/Planted!AL4,0)</f>
        <v>8.2427875608842259E-3</v>
      </c>
      <c r="AM4" s="67">
        <f>IF(Planted!AM4&gt;0,(Planted!AM4-Harvested!AM4)/Planted!AM4,0)</f>
        <v>6.7114093959731544E-2</v>
      </c>
      <c r="AN4" s="67">
        <f>IF(Planted!AN4&gt;0,(Planted!AN4-Harvested!AN4)/Planted!AN4,0)</f>
        <v>2.3491478581298939E-2</v>
      </c>
      <c r="AO4" s="67">
        <f>IF(Planted!AO4&gt;0,(Planted!AO4-Harvested!AO4)/Planted!AO4,0)</f>
        <v>1.070154577883472E-2</v>
      </c>
      <c r="AP4" s="67">
        <f>IF(Planted!AP4&gt;0,(Planted!AP4-Harvested!AP4)/Planted!AP4,0)</f>
        <v>7.0363951473136913E-2</v>
      </c>
      <c r="AQ4" s="67">
        <f>IF(Planted!AQ4&gt;0,(Planted!AQ4-Harvested!AQ4)/Planted!AQ4,0)</f>
        <v>1.551433389544688E-2</v>
      </c>
      <c r="AR4" s="67">
        <f>IF(Planted!AR4&gt;0,(Planted!AR4-Harvested!AR4)/Planted!AR4,0)</f>
        <v>2.5760135135135136E-2</v>
      </c>
      <c r="AS4" s="67">
        <f>IF(Planted!AS4&gt;0,(Planted!AS4-Harvested!AS4)/Planted!AS4,0)</f>
        <v>1.289213579716373E-2</v>
      </c>
      <c r="AT4" s="67">
        <f>IF(Planted!AT4&gt;0,(Planted!AT4-Harvested!AT4)/Planted!AT4,0)</f>
        <v>1.6153268219383923E-2</v>
      </c>
      <c r="AU4" s="67">
        <f>IF(Planted!AU4&gt;0,(Planted!AU4-Harvested!AU4)/Planted!AU4,0)</f>
        <v>1.4222222222222223E-2</v>
      </c>
      <c r="AV4" s="67">
        <f>IF(Planted!AV4&gt;0,(Planted!AV4-Harvested!AV4)/Planted!AV4,0)</f>
        <v>1.8173950670705322E-2</v>
      </c>
      <c r="AW4" s="67">
        <f>IF(Planted!AW4&gt;0,(Planted!AW4-Harvested!AW4)/Planted!AW4,0)</f>
        <v>1.802325581395349E-2</v>
      </c>
      <c r="AX4" s="73">
        <f>AVERAGE(AM4:AV4)</f>
        <v>2.7438711573305935E-2</v>
      </c>
      <c r="AY4" s="74">
        <f>AVERAGE(AR4:AV4)</f>
        <v>1.7440342408922067E-2</v>
      </c>
      <c r="AZ4" s="29"/>
    </row>
    <row r="5" spans="1:52">
      <c r="A5" s="50" t="s">
        <v>26</v>
      </c>
      <c r="B5" s="68">
        <f>IF(Planted!B5&gt;0,(Planted!B5-Harvested!B5)/Planted!B5,0)</f>
        <v>3.0769230769230771E-2</v>
      </c>
      <c r="C5" s="68">
        <f>IF(Planted!C5&gt;0,(Planted!C5-Harvested!C5)/Planted!C5,0)</f>
        <v>1.6129032258064516E-2</v>
      </c>
      <c r="D5" s="68">
        <f>IF(Planted!D5&gt;0,(Planted!D5-Harvested!D5)/Planted!D5,0)</f>
        <v>1.2307692307692308E-2</v>
      </c>
      <c r="E5" s="68">
        <f>IF(Planted!E5&gt;0,(Planted!E5-Harvested!E5)/Planted!E5,0)</f>
        <v>1.3262599469496022E-2</v>
      </c>
      <c r="F5" s="68">
        <f>IF(Planted!F5&gt;0,(Planted!F5-Harvested!F5)/Planted!F5,0)</f>
        <v>6.9686411149825784E-3</v>
      </c>
      <c r="G5" s="68">
        <f>IF(Planted!G5&gt;0,(Planted!G5-Harvested!G5)/Planted!G5,0)</f>
        <v>1.8264840182648401E-2</v>
      </c>
      <c r="H5" s="68">
        <f>IF(Planted!H5&gt;0,(Planted!H5-Harvested!H5)/Planted!H5,0)</f>
        <v>6.4724919093851136E-3</v>
      </c>
      <c r="I5" s="68">
        <f>IF(Planted!I5&gt;0,(Planted!I5-Harvested!I5)/Planted!I5,0)</f>
        <v>3.0303030303030303E-3</v>
      </c>
      <c r="J5" s="68">
        <f>IF(Planted!J5&gt;0,(Planted!J5-Harvested!J5)/Planted!J5,0)</f>
        <v>6.3492063492063492E-3</v>
      </c>
      <c r="K5" s="68">
        <f>IF(Planted!K5&gt;0,(Planted!K5-Harvested!K5)/Planted!K5,0)</f>
        <v>5.9701492537313433E-3</v>
      </c>
      <c r="L5" s="68">
        <f>IF(Planted!L5&gt;0,(Planted!L5-Harvested!L5)/Planted!L5,0)</f>
        <v>3.8461538461538464E-2</v>
      </c>
      <c r="M5" s="68">
        <f>IF(Planted!M5&gt;0,(Planted!M5-Harvested!M5)/Planted!M5,0)</f>
        <v>1.8292682926829267E-2</v>
      </c>
      <c r="N5" s="68">
        <f>IF(Planted!N5&gt;0,(Planted!N5-Harvested!N5)/Planted!N5,0)</f>
        <v>5.263157894736842E-3</v>
      </c>
      <c r="O5" s="68">
        <f>IF(Planted!O5&gt;0,(Planted!O5-Harvested!O5)/Planted!O5,0)</f>
        <v>1.2195121951219513E-2</v>
      </c>
      <c r="P5" s="68">
        <f>IF(Planted!P5&gt;0,(Planted!P5-Harvested!P5)/Planted!P5,0)</f>
        <v>1.6867469879518072E-2</v>
      </c>
      <c r="Q5" s="68">
        <f>IF(Planted!Q5&gt;0,(Planted!Q5-Harvested!Q5)/Planted!Q5,0)</f>
        <v>2.9345372460496615E-2</v>
      </c>
      <c r="R5" s="68">
        <f>IF(Planted!R5&gt;0,(Planted!R5-Harvested!R5)/Planted!R5,0)</f>
        <v>1.7278617710583154E-2</v>
      </c>
      <c r="S5" s="68">
        <f>IF(Planted!S5&gt;0,(Planted!S5-Harvested!S5)/Planted!S5,0)</f>
        <v>2.0338983050847456E-2</v>
      </c>
      <c r="T5" s="68">
        <f>IF(Planted!T5&gt;0,(Planted!T5-Harvested!T5)/Planted!T5,0)</f>
        <v>7.6923076923076927E-3</v>
      </c>
      <c r="U5" s="68">
        <f>IF(Planted!U5&gt;0,(Planted!U5-Harvested!U5)/Planted!U5,0)</f>
        <v>0.17383177570093458</v>
      </c>
      <c r="V5" s="68">
        <f>IF(Planted!V5&gt;0,(Planted!V5-Harvested!V5)/Planted!V5,0)</f>
        <v>4.0404040404040407E-2</v>
      </c>
      <c r="W5" s="68">
        <f>IF(Planted!W5&gt;0,(Planted!W5-Harvested!W5)/Planted!W5,0)</f>
        <v>7.0796460176991149E-3</v>
      </c>
      <c r="X5" s="68">
        <f>IF(Planted!X5&gt;0,(Planted!X5-Harvested!X5)/Planted!X5,0)</f>
        <v>0.10169491525423729</v>
      </c>
      <c r="Y5" s="68">
        <f>IF(Planted!Y5&gt;0,(Planted!Y5-Harvested!Y5)/Planted!Y5,0)</f>
        <v>8.1967213114754103E-3</v>
      </c>
      <c r="Z5" s="68">
        <f>IF(Planted!Z5&gt;0,(Planted!Z5-Harvested!Z5)/Planted!Z5,0)</f>
        <v>8.4745762711864403E-2</v>
      </c>
      <c r="AA5" s="68">
        <f>IF(Planted!AA5&gt;0,(Planted!AA5-Harvested!AA5)/Planted!AA5,0)</f>
        <v>2.8571428571428571E-2</v>
      </c>
      <c r="AB5" s="68">
        <f>IF(Planted!AB5&gt;0,(Planted!AB5-Harvested!AB5)/Planted!AB5,0)</f>
        <v>1.8181818181818181E-2</v>
      </c>
      <c r="AC5" s="68">
        <f>IF(Planted!AC5&gt;0,(Planted!AC5-Harvested!AC5)/Planted!AC5,0)</f>
        <v>9.0909090909090905E-3</v>
      </c>
      <c r="AD5" s="68">
        <f>IF(Planted!AD5&gt;0,(Planted!AD5-Harvested!AD5)/Planted!AD5,0)</f>
        <v>2.6086956521739129E-2</v>
      </c>
      <c r="AE5" s="68">
        <f>IF(Planted!AE5&gt;0,(Planted!AE5-Harvested!AE5)/Planted!AE5,0)</f>
        <v>3.7499999999999999E-2</v>
      </c>
      <c r="AF5" s="68">
        <f>IF(Planted!AF5&gt;0,(Planted!AF5-Harvested!AF5)/Planted!AF5,0)</f>
        <v>1.3793103448275862E-2</v>
      </c>
      <c r="AG5" s="68">
        <f>IF(Planted!AG5&gt;0,(Planted!AG5-Harvested!AG5)/Planted!AG5,0)</f>
        <v>2.7450980392156862E-2</v>
      </c>
      <c r="AH5" s="68">
        <f>IF(Planted!AH5&gt;0,(Planted!AH5-Harvested!AH5)/Planted!AH5,0)</f>
        <v>5.8823529411764705E-3</v>
      </c>
      <c r="AI5" s="68">
        <f>IF(Planted!AI5&gt;0,(Planted!AI5-Harvested!AI5)/Planted!AI5,0)</f>
        <v>3.6956521739130437E-2</v>
      </c>
      <c r="AJ5" s="68">
        <f>IF(Planted!AJ5&gt;0,(Planted!AJ5-Harvested!AJ5)/Planted!AJ5,0)</f>
        <v>5.263157894736842E-3</v>
      </c>
      <c r="AK5" s="68">
        <f>IF(Planted!AK5&gt;0,(Planted!AK5-Harvested!AK5)/Planted!AK5,0)</f>
        <v>1.643835616438356E-2</v>
      </c>
      <c r="AL5" s="68">
        <f>IF(Planted!AL5&gt;0,(Planted!AL5-Harvested!AL5)/Planted!AL5,0)</f>
        <v>5.7142857142857143E-3</v>
      </c>
      <c r="AM5" s="68">
        <f>IF(Planted!AM5&gt;0,(Planted!AM5-Harvested!AM5)/Planted!AM5,0)</f>
        <v>2.5396825396825397E-2</v>
      </c>
      <c r="AN5" s="68">
        <f>IF(Planted!AN5&gt;0,(Planted!AN5-Harvested!AN5)/Planted!AN5,0)</f>
        <v>5.7971014492753624E-3</v>
      </c>
      <c r="AO5" s="68">
        <f>IF(Planted!AO5&gt;0,(Planted!AO5-Harvested!AO5)/Planted!AO5,0)</f>
        <v>1.1494252873563218E-2</v>
      </c>
      <c r="AP5" s="68">
        <f>IF(Planted!AP5&gt;0,(Planted!AP5-Harvested!AP5)/Planted!AP5,0)</f>
        <v>2.5490196078431372E-2</v>
      </c>
      <c r="AQ5" s="68">
        <f>IF(Planted!AQ5&gt;0,(Planted!AQ5-Harvested!AQ5)/Planted!AQ5,0)</f>
        <v>1.4814814814814815E-2</v>
      </c>
      <c r="AR5" s="68">
        <f>IF(Planted!AR5&gt;0,(Planted!AR5-Harvested!AR5)/Planted!AR5,0)</f>
        <v>8.8888888888888889E-3</v>
      </c>
      <c r="AS5" s="68">
        <f>IF(Planted!AS5&gt;0,(Planted!AS5-Harvested!AS5)/Planted!AS5,0)</f>
        <v>9.876543209876543E-3</v>
      </c>
      <c r="AT5" s="68">
        <f>IF(Planted!AT5&gt;0,(Planted!AT5-Harvested!AT5)/Planted!AT5,0)</f>
        <v>1.1494252873563218E-2</v>
      </c>
      <c r="AU5" s="68">
        <f>IF(Planted!AU5&gt;0,(Planted!AU5-Harvested!AU5)/Planted!AU5,0)</f>
        <v>1.5789473684210527E-2</v>
      </c>
      <c r="AV5" s="68">
        <f>IF(Planted!AV5&gt;0,(Planted!AV5-Harvested!AV5)/Planted!AV5,0)</f>
        <v>0.01</v>
      </c>
      <c r="AW5" s="68">
        <f>IF(Planted!AW5&gt;0,(Planted!AW5-Harvested!AW5)/Planted!AW5,0)</f>
        <v>1.7241379310344827E-2</v>
      </c>
      <c r="AX5" s="75">
        <f t="shared" ref="AX5:AX33" si="0">AVERAGE(AM5:AV5)</f>
        <v>1.3904234926944935E-2</v>
      </c>
      <c r="AY5" s="76">
        <f t="shared" ref="AY5:AY33" si="1">AVERAGE(AR5:AV5)</f>
        <v>1.1209831731307835E-2</v>
      </c>
      <c r="AZ5" s="31"/>
    </row>
    <row r="6" spans="1:52">
      <c r="A6" s="50" t="s">
        <v>27</v>
      </c>
      <c r="B6" s="68">
        <f>IF(Planted!B6&gt;0,(Planted!B6-Harvested!B6)/Planted!B6,0)</f>
        <v>5.2631578947368356E-2</v>
      </c>
      <c r="C6" s="68">
        <f>IF(Planted!C6&gt;0,(Planted!C6-Harvested!C6)/Planted!C6,0)</f>
        <v>0</v>
      </c>
      <c r="D6" s="68">
        <f>IF(Planted!D6&gt;0,(Planted!D6-Harvested!D6)/Planted!D6,0)</f>
        <v>1.6666666666666607E-2</v>
      </c>
      <c r="E6" s="68">
        <f>IF(Planted!E6&gt;0,(Planted!E6-Harvested!E6)/Planted!E6,0)</f>
        <v>5.5555555555555552E-2</v>
      </c>
      <c r="F6" s="68">
        <f>IF(Planted!F6&gt;0,(Planted!F6-Harvested!F6)/Planted!F6,0)</f>
        <v>6.25E-2</v>
      </c>
      <c r="G6" s="68">
        <f>IF(Planted!G6&gt;0,(Planted!G6-Harvested!G6)/Planted!G6,0)</f>
        <v>0.04</v>
      </c>
      <c r="H6" s="68">
        <f>IF(Planted!H6&gt;0,(Planted!H6-Harvested!H6)/Planted!H6,0)</f>
        <v>0</v>
      </c>
      <c r="I6" s="68">
        <f>IF(Planted!I6&gt;0,(Planted!I6-Harvested!I6)/Planted!I6,0)</f>
        <v>8.1632653061224483E-2</v>
      </c>
      <c r="J6" s="68">
        <f>IF(Planted!J6&gt;0,(Planted!J6-Harvested!J6)/Planted!J6,0)</f>
        <v>2.564102564102564E-2</v>
      </c>
      <c r="K6" s="68">
        <f>IF(Planted!K6&gt;0,(Planted!K6-Harvested!K6)/Planted!K6,0)</f>
        <v>1.6949152542372881E-2</v>
      </c>
      <c r="L6" s="68">
        <f>IF(Planted!L6&gt;0,(Planted!L6-Harvested!L6)/Planted!L6,0)</f>
        <v>0.12121212121212122</v>
      </c>
      <c r="M6" s="68">
        <f>IF(Planted!M6&gt;0,(Planted!M6-Harvested!M6)/Planted!M6,0)</f>
        <v>1.9607843137254902E-2</v>
      </c>
      <c r="N6" s="68">
        <f>IF(Planted!N6&gt;0,(Planted!N6-Harvested!N6)/Planted!N6,0)</f>
        <v>2.7027027027027029E-2</v>
      </c>
      <c r="O6" s="68">
        <f>IF(Planted!O6&gt;0,(Planted!O6-Harvested!O6)/Planted!O6,0)</f>
        <v>0.02</v>
      </c>
      <c r="P6" s="68">
        <f>IF(Planted!P6&gt;0,(Planted!P6-Harvested!P6)/Planted!P6,0)</f>
        <v>0.01</v>
      </c>
      <c r="Q6" s="68">
        <f>IF(Planted!Q6&gt;0,(Planted!Q6-Harvested!Q6)/Planted!Q6,0)</f>
        <v>9.2592592592592587E-3</v>
      </c>
      <c r="R6" s="68">
        <f>IF(Planted!R6&gt;0,(Planted!R6-Harvested!R6)/Planted!R6,0)</f>
        <v>1.4492753623188406E-2</v>
      </c>
      <c r="S6" s="68">
        <f>IF(Planted!S6&gt;0,(Planted!S6-Harvested!S6)/Planted!S6,0)</f>
        <v>9.0909090909090905E-3</v>
      </c>
      <c r="T6" s="68">
        <f>IF(Planted!T6&gt;0,(Planted!T6-Harvested!T6)/Planted!T6,0)</f>
        <v>8.0808080808080513E-3</v>
      </c>
      <c r="U6" s="68">
        <f>IF(Planted!U6&gt;0,(Planted!U6-Harvested!U6)/Planted!U6,0)</f>
        <v>0.01</v>
      </c>
      <c r="V6" s="68">
        <f>IF(Planted!V6&gt;0,(Planted!V6-Harvested!V6)/Planted!V6,0)</f>
        <v>0.10112359550561797</v>
      </c>
      <c r="W6" s="68">
        <f>IF(Planted!W6&gt;0,(Planted!W6-Harvested!W6)/Planted!W6,0)</f>
        <v>9.3457943925233638E-3</v>
      </c>
      <c r="X6" s="68">
        <f>IF(Planted!X6&gt;0,(Planted!X6-Harvested!X6)/Planted!X6,0)</f>
        <v>0.18461538461538463</v>
      </c>
      <c r="Y6" s="68">
        <f>IF(Planted!Y6&gt;0,(Planted!Y6-Harvested!Y6)/Planted!Y6,0)</f>
        <v>8.0000000000000002E-3</v>
      </c>
      <c r="Z6" s="68">
        <f>IF(Planted!Z6&gt;0,(Planted!Z6-Harvested!Z6)/Planted!Z6,0)</f>
        <v>0.125</v>
      </c>
      <c r="AA6" s="68">
        <f>IF(Planted!AA6&gt;0,(Planted!AA6-Harvested!AA6)/Planted!AA6,0)</f>
        <v>2.1276595744680851E-2</v>
      </c>
      <c r="AB6" s="68">
        <f>IF(Planted!AB6&gt;0,(Planted!AB6-Harvested!AB6)/Planted!AB6,0)</f>
        <v>2.247191011235955E-2</v>
      </c>
      <c r="AC6" s="68">
        <f>IF(Planted!AC6&gt;0,(Planted!AC6-Harvested!AC6)/Planted!AC6,0)</f>
        <v>1.1627906976744186E-2</v>
      </c>
      <c r="AD6" s="68">
        <f>IF(Planted!AD6&gt;0,(Planted!AD6-Harvested!AD6)/Planted!AD6,0)</f>
        <v>1.9417475728155338E-2</v>
      </c>
      <c r="AE6" s="68">
        <f>IF(Planted!AE6&gt;0,(Planted!AE6-Harvested!AE6)/Planted!AE6,0)</f>
        <v>4.7058823529411764E-2</v>
      </c>
      <c r="AF6" s="68">
        <f>IF(Planted!AF6&gt;0,(Planted!AF6-Harvested!AF6)/Planted!AF6,0)</f>
        <v>2.9850746268656716E-2</v>
      </c>
      <c r="AG6" s="68">
        <f>IF(Planted!AG6&gt;0,(Planted!AG6-Harvested!AG6)/Planted!AG6,0)</f>
        <v>4.878048780487805E-2</v>
      </c>
      <c r="AH6" s="68">
        <f>IF(Planted!AH6&gt;0,(Planted!AH6-Harvested!AH6)/Planted!AH6,0)</f>
        <v>3.2608695652173912E-2</v>
      </c>
      <c r="AI6" s="68">
        <f>IF(Planted!AI6&gt;0,(Planted!AI6-Harvested!AI6)/Planted!AI6,0)</f>
        <v>3.2786885245901641E-2</v>
      </c>
      <c r="AJ6" s="68">
        <f>IF(Planted!AJ6&gt;0,(Planted!AJ6-Harvested!AJ6)/Planted!AJ6,0)</f>
        <v>9.2592592592592587E-3</v>
      </c>
      <c r="AK6" s="68">
        <f>IF(Planted!AK6&gt;0,(Planted!AK6-Harvested!AK6)/Planted!AK6,0)</f>
        <v>3.0534351145038167E-2</v>
      </c>
      <c r="AL6" s="68">
        <f>IF(Planted!AL6&gt;0,(Planted!AL6-Harvested!AL6)/Planted!AL6,0)</f>
        <v>1.8691588785046728E-2</v>
      </c>
      <c r="AM6" s="68">
        <f>IF(Planted!AM6&gt;0,(Planted!AM6-Harvested!AM6)/Planted!AM6,0)</f>
        <v>2.3529411764705882E-2</v>
      </c>
      <c r="AN6" s="68">
        <f>IF(Planted!AN6&gt;0,(Planted!AN6-Harvested!AN6)/Planted!AN6,0)</f>
        <v>9.7087378640776691E-3</v>
      </c>
      <c r="AO6" s="68">
        <f>IF(Planted!AO6&gt;0,(Planted!AO6-Harvested!AO6)/Planted!AO6,0)</f>
        <v>1.0101010101010102E-2</v>
      </c>
      <c r="AP6" s="68">
        <f>IF(Planted!AP6&gt;0,(Planted!AP6-Harvested!AP6)/Planted!AP6,0)</f>
        <v>0.20512820512820512</v>
      </c>
      <c r="AQ6" s="68">
        <f>IF(Planted!AQ6&gt;0,(Planted!AQ6-Harvested!AQ6)/Planted!AQ6,0)</f>
        <v>1.7857142857142856E-2</v>
      </c>
      <c r="AR6" s="68">
        <f>IF(Planted!AR6&gt;0,(Planted!AR6-Harvested!AR6)/Planted!AR6,0)</f>
        <v>5.1020408163265307E-2</v>
      </c>
      <c r="AS6" s="68">
        <f>IF(Planted!AS6&gt;0,(Planted!AS6-Harvested!AS6)/Planted!AS6,0)</f>
        <v>2.1739130434782608E-2</v>
      </c>
      <c r="AT6" s="68">
        <f>IF(Planted!AT6&gt;0,(Planted!AT6-Harvested!AT6)/Planted!AT6,0)</f>
        <v>2.8301886792452831E-2</v>
      </c>
      <c r="AU6" s="68">
        <f>IF(Planted!AU6&gt;0,(Planted!AU6-Harvested!AU6)/Planted!AU6,0)</f>
        <v>2.247191011235955E-2</v>
      </c>
      <c r="AV6" s="68">
        <f>IF(Planted!AV6&gt;0,(Planted!AV6-Harvested!AV6)/Planted!AV6,0)</f>
        <v>3.5294117647058823E-2</v>
      </c>
      <c r="AW6" s="68">
        <f>IF(Planted!AW6&gt;0,(Planted!AW6-Harvested!AW6)/Planted!AW6,0)</f>
        <v>3.2258064516129031E-2</v>
      </c>
      <c r="AX6" s="75">
        <f t="shared" si="0"/>
        <v>4.2515196086506071E-2</v>
      </c>
      <c r="AY6" s="76">
        <f t="shared" si="1"/>
        <v>3.1765490629983829E-2</v>
      </c>
      <c r="AZ6" s="31"/>
    </row>
    <row r="7" spans="1:52">
      <c r="A7" s="50" t="s">
        <v>28</v>
      </c>
      <c r="B7" s="68">
        <f>IF(Planted!B7&gt;0,(Planted!B7-Harvested!B7)/Planted!B7,0)</f>
        <v>4.1666666666666664E-2</v>
      </c>
      <c r="C7" s="68">
        <f>IF(Planted!C7&gt;0,(Planted!C7-Harvested!C7)/Planted!C7,0)</f>
        <v>3.2258064516129031E-2</v>
      </c>
      <c r="D7" s="68">
        <f>IF(Planted!D7&gt;0,(Planted!D7-Harvested!D7)/Planted!D7,0)</f>
        <v>5.8823529411764705E-2</v>
      </c>
      <c r="E7" s="68">
        <f>IF(Planted!E7&gt;0,(Planted!E7-Harvested!E7)/Planted!E7,0)</f>
        <v>2.7777777777777776E-2</v>
      </c>
      <c r="F7" s="68">
        <f>IF(Planted!F7&gt;0,(Planted!F7-Harvested!F7)/Planted!F7,0)</f>
        <v>3.0674846625766871E-2</v>
      </c>
      <c r="G7" s="68">
        <f>IF(Planted!G7&gt;0,(Planted!G7-Harvested!G7)/Planted!G7,0)</f>
        <v>4.1666666666666664E-2</v>
      </c>
      <c r="H7" s="68">
        <f>IF(Planted!H7&gt;0,(Planted!H7-Harvested!H7)/Planted!H7,0)</f>
        <v>1.7142857142857144E-2</v>
      </c>
      <c r="I7" s="68">
        <f>IF(Planted!I7&gt;0,(Planted!I7-Harvested!I7)/Planted!I7,0)</f>
        <v>3.9215686274509803E-2</v>
      </c>
      <c r="J7" s="68">
        <f>IF(Planted!J7&gt;0,(Planted!J7-Harvested!J7)/Planted!J7,0)</f>
        <v>0.13333333333333333</v>
      </c>
      <c r="K7" s="68">
        <f>IF(Planted!K7&gt;0,(Planted!K7-Harvested!K7)/Planted!K7,0)</f>
        <v>0.02</v>
      </c>
      <c r="L7" s="68">
        <f>IF(Planted!L7&gt;0,(Planted!L7-Harvested!L7)/Planted!L7,0)</f>
        <v>0.1</v>
      </c>
      <c r="M7" s="68">
        <f>IF(Planted!M7&gt;0,(Planted!M7-Harvested!M7)/Planted!M7,0)</f>
        <v>1.8867924528301886E-2</v>
      </c>
      <c r="N7" s="68">
        <f>IF(Planted!N7&gt;0,(Planted!N7-Harvested!N7)/Planted!N7,0)</f>
        <v>1.4084507042253521E-2</v>
      </c>
      <c r="O7" s="68">
        <f>IF(Planted!O7&gt;0,(Planted!O7-Harvested!O7)/Planted!O7,0)</f>
        <v>6.9767441860465115E-3</v>
      </c>
      <c r="P7" s="68">
        <f>IF(Planted!P7&gt;0,(Planted!P7-Harvested!P7)/Planted!P7,0)</f>
        <v>8.6956521739130436E-3</v>
      </c>
      <c r="Q7" s="68">
        <f>IF(Planted!Q7&gt;0,(Planted!Q7-Harvested!Q7)/Planted!Q7,0)</f>
        <v>2.4390243902439025E-2</v>
      </c>
      <c r="R7" s="68">
        <f>IF(Planted!R7&gt;0,(Planted!R7-Harvested!R7)/Planted!R7,0)</f>
        <v>1.1299435028248588E-2</v>
      </c>
      <c r="S7" s="68">
        <f>IF(Planted!S7&gt;0,(Planted!S7-Harvested!S7)/Planted!S7,0)</f>
        <v>6.6666666666666671E-3</v>
      </c>
      <c r="T7" s="68">
        <f>IF(Planted!T7&gt;0,(Planted!T7-Harvested!T7)/Planted!T7,0)</f>
        <v>2.9850746268656717E-3</v>
      </c>
      <c r="U7" s="68">
        <f>IF(Planted!U7&gt;0,(Planted!U7-Harvested!U7)/Planted!U7,0)</f>
        <v>1.0416666666666666E-2</v>
      </c>
      <c r="V7" s="68">
        <f>IF(Planted!V7&gt;0,(Planted!V7-Harvested!V7)/Planted!V7,0)</f>
        <v>6.569343065693431E-2</v>
      </c>
      <c r="W7" s="68">
        <f>IF(Planted!W7&gt;0,(Planted!W7-Harvested!W7)/Planted!W7,0)</f>
        <v>0.11564625850340136</v>
      </c>
      <c r="X7" s="68">
        <f>IF(Planted!X7&gt;0,(Planted!X7-Harvested!X7)/Planted!X7,0)</f>
        <v>0.1</v>
      </c>
      <c r="Y7" s="68">
        <f>IF(Planted!Y7&gt;0,(Planted!Y7-Harvested!Y7)/Planted!Y7,0)</f>
        <v>6.7114093959731542E-3</v>
      </c>
      <c r="Z7" s="68">
        <f>IF(Planted!Z7&gt;0,(Planted!Z7-Harvested!Z7)/Planted!Z7,0)</f>
        <v>6.2068965517241378E-2</v>
      </c>
      <c r="AA7" s="68">
        <f>IF(Planted!AA7&gt;0,(Planted!AA7-Harvested!AA7)/Planted!AA7,0)</f>
        <v>7.6923076923076927E-3</v>
      </c>
      <c r="AB7" s="68">
        <f>IF(Planted!AB7&gt;0,(Planted!AB7-Harvested!AB7)/Planted!AB7,0)</f>
        <v>7.7519379844961239E-3</v>
      </c>
      <c r="AC7" s="68">
        <f>IF(Planted!AC7&gt;0,(Planted!AC7-Harvested!AC7)/Planted!AC7,0)</f>
        <v>8.1967213114754103E-3</v>
      </c>
      <c r="AD7" s="68">
        <f>IF(Planted!AD7&gt;0,(Planted!AD7-Harvested!AD7)/Planted!AD7,0)</f>
        <v>2.1428571428571429E-2</v>
      </c>
      <c r="AE7" s="68">
        <f>IF(Planted!AE7&gt;0,(Planted!AE7-Harvested!AE7)/Planted!AE7,0)</f>
        <v>3.3980582524271843E-2</v>
      </c>
      <c r="AF7" s="68">
        <f>IF(Planted!AF7&gt;0,(Planted!AF7-Harvested!AF7)/Planted!AF7,0)</f>
        <v>2.1276595744680851E-2</v>
      </c>
      <c r="AG7" s="68">
        <f>IF(Planted!AG7&gt;0,(Planted!AG7-Harvested!AG7)/Planted!AG7,0)</f>
        <v>0.01</v>
      </c>
      <c r="AH7" s="68">
        <f>IF(Planted!AH7&gt;0,(Planted!AH7-Harvested!AH7)/Planted!AH7,0)</f>
        <v>1.1278195488721804E-2</v>
      </c>
      <c r="AI7" s="68">
        <f>IF(Planted!AI7&gt;0,(Planted!AI7-Harvested!AI7)/Planted!AI7,0)</f>
        <v>6.5625000000000003E-2</v>
      </c>
      <c r="AJ7" s="68">
        <f>IF(Planted!AJ7&gt;0,(Planted!AJ7-Harvested!AJ7)/Planted!AJ7,0)</f>
        <v>7.7519379844961239E-3</v>
      </c>
      <c r="AK7" s="68">
        <f>IF(Planted!AK7&gt;0,(Planted!AK7-Harvested!AK7)/Planted!AK7,0)</f>
        <v>2.1897810218978103E-2</v>
      </c>
      <c r="AL7" s="68">
        <f>IF(Planted!AL7&gt;0,(Planted!AL7-Harvested!AL7)/Planted!AL7,0)</f>
        <v>7.246376811594203E-3</v>
      </c>
      <c r="AM7" s="68">
        <f>IF(Planted!AM7&gt;0,(Planted!AM7-Harvested!AM7)/Planted!AM7,0)</f>
        <v>8.8495575221238937E-3</v>
      </c>
      <c r="AN7" s="68">
        <f>IF(Planted!AN7&gt;0,(Planted!AN7-Harvested!AN7)/Planted!AN7,0)</f>
        <v>1.2711864406779662E-2</v>
      </c>
      <c r="AO7" s="68">
        <f>IF(Planted!AO7&gt;0,(Planted!AO7-Harvested!AO7)/Planted!AO7,0)</f>
        <v>7.8125E-3</v>
      </c>
      <c r="AP7" s="68">
        <f>IF(Planted!AP7&gt;0,(Planted!AP7-Harvested!AP7)/Planted!AP7,0)</f>
        <v>8.7412587412587409E-2</v>
      </c>
      <c r="AQ7" s="68">
        <f>IF(Planted!AQ7&gt;0,(Planted!AQ7-Harvested!AQ7)/Planted!AQ7,0)</f>
        <v>1.4285714285714285E-2</v>
      </c>
      <c r="AR7" s="68">
        <f>IF(Planted!AR7&gt;0,(Planted!AR7-Harvested!AR7)/Planted!AR7,0)</f>
        <v>8.4033613445378148E-3</v>
      </c>
      <c r="AS7" s="68">
        <f>IF(Planted!AS7&gt;0,(Planted!AS7-Harvested!AS7)/Planted!AS7,0)</f>
        <v>8.5470085470085479E-3</v>
      </c>
      <c r="AT7" s="68">
        <f>IF(Planted!AT7&gt;0,(Planted!AT7-Harvested!AT7)/Planted!AT7,0)</f>
        <v>1.5503875968992248E-2</v>
      </c>
      <c r="AU7" s="68">
        <f>IF(Planted!AU7&gt;0,(Planted!AU7-Harvested!AU7)/Planted!AU7,0)</f>
        <v>9.0090090090090089E-3</v>
      </c>
      <c r="AV7" s="68">
        <f>IF(Planted!AV7&gt;0,(Planted!AV7-Harvested!AV7)/Planted!AV7,0)</f>
        <v>1.8181818181818181E-2</v>
      </c>
      <c r="AW7" s="68">
        <f>IF(Planted!AW7&gt;0,(Planted!AW7-Harvested!AW7)/Planted!AW7,0)</f>
        <v>1.1904761904761904E-2</v>
      </c>
      <c r="AX7" s="75">
        <f t="shared" si="0"/>
        <v>1.9071729667857105E-2</v>
      </c>
      <c r="AY7" s="76">
        <f t="shared" si="1"/>
        <v>1.192901461027316E-2</v>
      </c>
      <c r="AZ7" s="31"/>
    </row>
    <row r="8" spans="1:52">
      <c r="A8" s="50" t="s">
        <v>29</v>
      </c>
      <c r="B8" s="68">
        <f>IF(Planted!B8&gt;0,(Planted!B8-Harvested!B8)/Planted!B8,0)</f>
        <v>6.6666666666666666E-2</v>
      </c>
      <c r="C8" s="68">
        <f>IF(Planted!C8&gt;0,(Planted!C8-Harvested!C8)/Planted!C8,0)</f>
        <v>2.1739130434782608E-2</v>
      </c>
      <c r="D8" s="68">
        <f>IF(Planted!D8&gt;0,(Planted!D8-Harvested!D8)/Planted!D8,0)</f>
        <v>1.5151515151515152E-2</v>
      </c>
      <c r="E8" s="68">
        <f>IF(Planted!E8&gt;0,(Planted!E8-Harvested!E8)/Planted!E8,0)</f>
        <v>1.2048192771084338E-2</v>
      </c>
      <c r="F8" s="68">
        <f>IF(Planted!F8&gt;0,(Planted!F8-Harvested!F8)/Planted!F8,0)</f>
        <v>1.4084507042253521E-2</v>
      </c>
      <c r="G8" s="68">
        <f>IF(Planted!G8&gt;0,(Planted!G8-Harvested!G8)/Planted!G8,0)</f>
        <v>1.6666666666666666E-2</v>
      </c>
      <c r="H8" s="68">
        <f>IF(Planted!H8&gt;0,(Planted!H8-Harvested!H8)/Planted!H8,0)</f>
        <v>1.0309278350515464E-2</v>
      </c>
      <c r="I8" s="68">
        <f>IF(Planted!I8&gt;0,(Planted!I8-Harvested!I8)/Planted!I8,0)</f>
        <v>1.1363636363636364E-2</v>
      </c>
      <c r="J8" s="68">
        <f>IF(Planted!J8&gt;0,(Planted!J8-Harvested!J8)/Planted!J8,0)</f>
        <v>1.2195121951219513E-2</v>
      </c>
      <c r="K8" s="68">
        <f>IF(Planted!K8&gt;0,(Planted!K8-Harvested!K8)/Planted!K8,0)</f>
        <v>1.0416666666666666E-2</v>
      </c>
      <c r="L8" s="68">
        <f>IF(Planted!L8&gt;0,(Planted!L8-Harvested!L8)/Planted!L8,0)</f>
        <v>1.5873015873015872E-2</v>
      </c>
      <c r="M8" s="68">
        <f>IF(Planted!M8&gt;0,(Planted!M8-Harvested!M8)/Planted!M8,0)</f>
        <v>1.7857142857142856E-2</v>
      </c>
      <c r="N8" s="68">
        <f>IF(Planted!N8&gt;0,(Planted!N8-Harvested!N8)/Planted!N8,0)</f>
        <v>4.9751243781094526E-3</v>
      </c>
      <c r="O8" s="68">
        <f>IF(Planted!O8&gt;0,(Planted!O8-Harvested!O8)/Planted!O8,0)</f>
        <v>6.5217391304347823E-3</v>
      </c>
      <c r="P8" s="68">
        <f>IF(Planted!P8&gt;0,(Planted!P8-Harvested!P8)/Planted!P8,0)</f>
        <v>7.8947368421052634E-3</v>
      </c>
      <c r="Q8" s="68">
        <f>IF(Planted!Q8&gt;0,(Planted!Q8-Harvested!Q8)/Planted!Q8,0)</f>
        <v>1.282051282051282E-2</v>
      </c>
      <c r="R8" s="68">
        <f>IF(Planted!R8&gt;0,(Planted!R8-Harvested!R8)/Planted!R8,0)</f>
        <v>2.05761316872428E-3</v>
      </c>
      <c r="S8" s="68">
        <f>IF(Planted!S8&gt;0,(Planted!S8-Harvested!S8)/Planted!S8,0)</f>
        <v>6.2111801242236021E-3</v>
      </c>
      <c r="T8" s="68">
        <f>IF(Planted!T8&gt;0,(Planted!T8-Harvested!T8)/Planted!T8,0)</f>
        <v>1.3513513513513514E-2</v>
      </c>
      <c r="U8" s="68">
        <f>IF(Planted!U8&gt;0,(Planted!U8-Harvested!U8)/Planted!U8,0)</f>
        <v>7.246376811594203E-3</v>
      </c>
      <c r="V8" s="68">
        <f>IF(Planted!V8&gt;0,(Planted!V8-Harvested!V8)/Planted!V8,0)</f>
        <v>7.0422535211267607E-3</v>
      </c>
      <c r="W8" s="68">
        <f>IF(Planted!W8&gt;0,(Planted!W8-Harvested!W8)/Planted!W8,0)</f>
        <v>6.25E-2</v>
      </c>
      <c r="X8" s="68">
        <f>IF(Planted!X8&gt;0,(Planted!X8-Harvested!X8)/Planted!X8,0)</f>
        <v>5.3763440860215058E-3</v>
      </c>
      <c r="Y8" s="68">
        <f>IF(Planted!Y8&gt;0,(Planted!Y8-Harvested!Y8)/Planted!Y8,0)</f>
        <v>5.1546391752577319E-3</v>
      </c>
      <c r="Z8" s="68">
        <f>IF(Planted!Z8&gt;0,(Planted!Z8-Harvested!Z8)/Planted!Z8,0)</f>
        <v>2.1276595744680851E-2</v>
      </c>
      <c r="AA8" s="68">
        <f>IF(Planted!AA8&gt;0,(Planted!AA8-Harvested!AA8)/Planted!AA8,0)</f>
        <v>4.9382716049382713E-2</v>
      </c>
      <c r="AB8" s="68">
        <f>IF(Planted!AB8&gt;0,(Planted!AB8-Harvested!AB8)/Planted!AB8,0)</f>
        <v>6.8493150684931503E-3</v>
      </c>
      <c r="AC8" s="68">
        <f>IF(Planted!AC8&gt;0,(Planted!AC8-Harvested!AC8)/Planted!AC8,0)</f>
        <v>6.1349693251533744E-3</v>
      </c>
      <c r="AD8" s="68">
        <f>IF(Planted!AD8&gt;0,(Planted!AD8-Harvested!AD8)/Planted!AD8,0)</f>
        <v>5.7471264367816091E-3</v>
      </c>
      <c r="AE8" s="68">
        <f>IF(Planted!AE8&gt;0,(Planted!AE8-Harvested!AE8)/Planted!AE8,0)</f>
        <v>0.02</v>
      </c>
      <c r="AF8" s="68">
        <f>IF(Planted!AF8&gt;0,(Planted!AF8-Harvested!AF8)/Planted!AF8,0)</f>
        <v>4.6511627906976744E-3</v>
      </c>
      <c r="AG8" s="68">
        <f>IF(Planted!AG8&gt;0,(Planted!AG8-Harvested!AG8)/Planted!AG8,0)</f>
        <v>1.3333333333333334E-2</v>
      </c>
      <c r="AH8" s="68">
        <f>IF(Planted!AH8&gt;0,(Planted!AH8-Harvested!AH8)/Planted!AH8,0)</f>
        <v>9.0909090909090905E-3</v>
      </c>
      <c r="AI8" s="68">
        <f>IF(Planted!AI8&gt;0,(Planted!AI8-Harvested!AI8)/Planted!AI8,0)</f>
        <v>6.2111801242236021E-3</v>
      </c>
      <c r="AJ8" s="68">
        <f>IF(Planted!AJ8&gt;0,(Planted!AJ8-Harvested!AJ8)/Planted!AJ8,0)</f>
        <v>8.5470085470085479E-3</v>
      </c>
      <c r="AK8" s="68">
        <f>IF(Planted!AK8&gt;0,(Planted!AK8-Harvested!AK8)/Planted!AK8,0)</f>
        <v>1.0752688172043012E-2</v>
      </c>
      <c r="AL8" s="68">
        <f>IF(Planted!AL8&gt;0,(Planted!AL8-Harvested!AL8)/Planted!AL8,0)</f>
        <v>1.0752688172043012E-2</v>
      </c>
      <c r="AM8" s="68">
        <f>IF(Planted!AM8&gt;0,(Planted!AM8-Harvested!AM8)/Planted!AM8,0)</f>
        <v>7.792207792207792E-2</v>
      </c>
      <c r="AN8" s="68">
        <f>IF(Planted!AN8&gt;0,(Planted!AN8-Harvested!AN8)/Planted!AN8,0)</f>
        <v>8.9285714285714288E-2</v>
      </c>
      <c r="AO8" s="68">
        <f>IF(Planted!AO8&gt;0,(Planted!AO8-Harvested!AO8)/Planted!AO8,0)</f>
        <v>2.1333333333333333E-2</v>
      </c>
      <c r="AP8" s="68">
        <f>IF(Planted!AP8&gt;0,(Planted!AP8-Harvested!AP8)/Planted!AP8,0)</f>
        <v>3.4883720930232558E-2</v>
      </c>
      <c r="AQ8" s="68">
        <f>IF(Planted!AQ8&gt;0,(Planted!AQ8-Harvested!AQ8)/Planted!AQ8,0)</f>
        <v>1.9607843137254902E-2</v>
      </c>
      <c r="AR8" s="68">
        <f>IF(Planted!AR8&gt;0,(Planted!AR8-Harvested!AR8)/Planted!AR8,0)</f>
        <v>8.3333333333333329E-2</v>
      </c>
      <c r="AS8" s="68">
        <f>IF(Planted!AS8&gt;0,(Planted!AS8-Harvested!AS8)/Planted!AS8,0)</f>
        <v>2.6666666666666668E-2</v>
      </c>
      <c r="AT8" s="68">
        <f>IF(Planted!AT8&gt;0,(Planted!AT8-Harvested!AT8)/Planted!AT8,0)</f>
        <v>2.1276595744680851E-2</v>
      </c>
      <c r="AU8" s="68">
        <f>IF(Planted!AU8&gt;0,(Planted!AU8-Harvested!AU8)/Planted!AU8,0)</f>
        <v>2.6315789473684209E-2</v>
      </c>
      <c r="AV8" s="68">
        <f>IF(Planted!AV8&gt;0,(Planted!AV8-Harvested!AV8)/Planted!AV8,0)</f>
        <v>2.4390243902439025E-2</v>
      </c>
      <c r="AW8" s="68">
        <f>IF(Planted!AW8&gt;0,(Planted!AW8-Harvested!AW8)/Planted!AW8,0)</f>
        <v>3.5087719298245612E-2</v>
      </c>
      <c r="AX8" s="75">
        <f t="shared" si="0"/>
        <v>4.2501531872941714E-2</v>
      </c>
      <c r="AY8" s="76">
        <f t="shared" si="1"/>
        <v>3.6396525824160815E-2</v>
      </c>
      <c r="AZ8" s="31"/>
    </row>
    <row r="9" spans="1:52">
      <c r="A9" s="50" t="s">
        <v>30</v>
      </c>
      <c r="B9" s="68">
        <f>IF(Planted!B9&gt;0,(Planted!B9-Harvested!B9)/Planted!B9,0)</f>
        <v>6.6666666666666666E-2</v>
      </c>
      <c r="C9" s="68">
        <f>IF(Planted!C9&gt;0,(Planted!C9-Harvested!C9)/Planted!C9,0)</f>
        <v>9.0909090909090905E-3</v>
      </c>
      <c r="D9" s="68">
        <f>IF(Planted!D9&gt;0,(Planted!D9-Harvested!D9)/Planted!D9,0)</f>
        <v>1.6393442622950821E-2</v>
      </c>
      <c r="E9" s="68">
        <f>IF(Planted!E9&gt;0,(Planted!E9-Harvested!E9)/Planted!E9,0)</f>
        <v>8.4033613445378148E-3</v>
      </c>
      <c r="F9" s="68">
        <f>IF(Planted!F9&gt;0,(Planted!F9-Harvested!F9)/Planted!F9,0)</f>
        <v>2.0618556701030927E-2</v>
      </c>
      <c r="G9" s="68">
        <f>IF(Planted!G9&gt;0,(Planted!G9-Harvested!G9)/Planted!G9,0)</f>
        <v>0</v>
      </c>
      <c r="H9" s="68">
        <f>IF(Planted!H9&gt;0,(Planted!H9-Harvested!H9)/Planted!H9,0)</f>
        <v>0</v>
      </c>
      <c r="I9" s="68">
        <f>IF(Planted!I9&gt;0,(Planted!I9-Harvested!I9)/Planted!I9,0)</f>
        <v>1.6129032258064516E-2</v>
      </c>
      <c r="J9" s="68">
        <f>IF(Planted!J9&gt;0,(Planted!J9-Harvested!J9)/Planted!J9,0)</f>
        <v>4.2372881355932202E-2</v>
      </c>
      <c r="K9" s="68">
        <f>IF(Planted!K9&gt;0,(Planted!K9-Harvested!K9)/Planted!K9,0)</f>
        <v>8.3333333333333332E-3</v>
      </c>
      <c r="L9" s="68">
        <f>IF(Planted!L9&gt;0,(Planted!L9-Harvested!L9)/Planted!L9,0)</f>
        <v>2.0689655172413793E-2</v>
      </c>
      <c r="M9" s="68">
        <f>IF(Planted!M9&gt;0,(Planted!M9-Harvested!M9)/Planted!M9,0)</f>
        <v>1.6666666666666666E-2</v>
      </c>
      <c r="N9" s="68">
        <f>IF(Planted!N9&gt;0,(Planted!N9-Harvested!N9)/Planted!N9,0)</f>
        <v>6.4516129032258064E-3</v>
      </c>
      <c r="O9" s="68">
        <f>IF(Planted!O9&gt;0,(Planted!O9-Harvested!O9)/Planted!O9,0)</f>
        <v>4.7393364928909956E-3</v>
      </c>
      <c r="P9" s="68">
        <f>IF(Planted!P9&gt;0,(Planted!P9-Harvested!P9)/Planted!P9,0)</f>
        <v>2.5380710659898477E-2</v>
      </c>
      <c r="Q9" s="68">
        <f>IF(Planted!Q9&gt;0,(Planted!Q9-Harvested!Q9)/Planted!Q9,0)</f>
        <v>1.9801980198019802E-2</v>
      </c>
      <c r="R9" s="68">
        <f>IF(Planted!R9&gt;0,(Planted!R9-Harvested!R9)/Planted!R9,0)</f>
        <v>8.8888888888888889E-3</v>
      </c>
      <c r="S9" s="68">
        <f>IF(Planted!S9&gt;0,(Planted!S9-Harvested!S9)/Planted!S9,0)</f>
        <v>1.7241379310344827E-2</v>
      </c>
      <c r="T9" s="68">
        <f>IF(Planted!T9&gt;0,(Planted!T9-Harvested!T9)/Planted!T9,0)</f>
        <v>7.0422535211267607E-3</v>
      </c>
      <c r="U9" s="68">
        <f>IF(Planted!U9&gt;0,(Planted!U9-Harvested!U9)/Planted!U9,0)</f>
        <v>1.3793103448275862E-2</v>
      </c>
      <c r="V9" s="68">
        <f>IF(Planted!V9&gt;0,(Planted!V9-Harvested!V9)/Planted!V9,0)</f>
        <v>1.3793103448275862E-2</v>
      </c>
      <c r="W9" s="68">
        <f>IF(Planted!W9&gt;0,(Planted!W9-Harvested!W9)/Planted!W9,0)</f>
        <v>4.5454545454545456E-2</v>
      </c>
      <c r="X9" s="68">
        <f>IF(Planted!X9&gt;0,(Planted!X9-Harvested!X9)/Planted!X9,0)</f>
        <v>3.3333333333333333E-2</v>
      </c>
      <c r="Y9" s="68">
        <f>IF(Planted!Y9&gt;0,(Planted!Y9-Harvested!Y9)/Planted!Y9,0)</f>
        <v>1.3333333333333334E-2</v>
      </c>
      <c r="Z9" s="68">
        <f>IF(Planted!Z9&gt;0,(Planted!Z9-Harvested!Z9)/Planted!Z9,0)</f>
        <v>0.31034482758620691</v>
      </c>
      <c r="AA9" s="68">
        <f>IF(Planted!AA9&gt;0,(Planted!AA9-Harvested!AA9)/Planted!AA9,0)</f>
        <v>9.0909090909090905E-3</v>
      </c>
      <c r="AB9" s="68">
        <f>IF(Planted!AB9&gt;0,(Planted!AB9-Harvested!AB9)/Planted!AB9,0)</f>
        <v>4.6511627906976744E-3</v>
      </c>
      <c r="AC9" s="68">
        <f>IF(Planted!AC9&gt;0,(Planted!AC9-Harvested!AC9)/Planted!AC9,0)</f>
        <v>3.7593984962406013E-3</v>
      </c>
      <c r="AD9" s="68">
        <f>IF(Planted!AD9&gt;0,(Planted!AD9-Harvested!AD9)/Planted!AD9,0)</f>
        <v>6.6666666666666671E-3</v>
      </c>
      <c r="AE9" s="68">
        <f>IF(Planted!AE9&gt;0,(Planted!AE9-Harvested!AE9)/Planted!AE9,0)</f>
        <v>0.12222222222222222</v>
      </c>
      <c r="AF9" s="68">
        <f>IF(Planted!AF9&gt;0,(Planted!AF9-Harvested!AF9)/Planted!AF9,0)</f>
        <v>7.4074074074074077E-3</v>
      </c>
      <c r="AG9" s="68">
        <f>IF(Planted!AG9&gt;0,(Planted!AG9-Harvested!AG9)/Planted!AG9,0)</f>
        <v>8.6956521739130436E-3</v>
      </c>
      <c r="AH9" s="68">
        <f>IF(Planted!AH9&gt;0,(Planted!AH9-Harvested!AH9)/Planted!AH9,0)</f>
        <v>4.9504950495049506E-3</v>
      </c>
      <c r="AI9" s="68">
        <f>IF(Planted!AI9&gt;0,(Planted!AI9-Harvested!AI9)/Planted!AI9,0)</f>
        <v>6.6006600660066007E-3</v>
      </c>
      <c r="AJ9" s="68">
        <f>IF(Planted!AJ9&gt;0,(Planted!AJ9-Harvested!AJ9)/Planted!AJ9,0)</f>
        <v>3.3444816053511705E-3</v>
      </c>
      <c r="AK9" s="68">
        <f>IF(Planted!AK9&gt;0,(Planted!AK9-Harvested!AK9)/Planted!AK9,0)</f>
        <v>3.1007751937984496E-2</v>
      </c>
      <c r="AL9" s="68">
        <f>IF(Planted!AL9&gt;0,(Planted!AL9-Harvested!AL9)/Planted!AL9,0)</f>
        <v>7.1428571428571426E-3</v>
      </c>
      <c r="AM9" s="68">
        <f>IF(Planted!AM9&gt;0,(Planted!AM9-Harvested!AM9)/Planted!AM9,0)</f>
        <v>0.42127659574468085</v>
      </c>
      <c r="AN9" s="68">
        <f>IF(Planted!AN9&gt;0,(Planted!AN9-Harvested!AN9)/Planted!AN9,0)</f>
        <v>3.6842105263157891E-2</v>
      </c>
      <c r="AO9" s="68">
        <f>IF(Planted!AO9&gt;0,(Planted!AO9-Harvested!AO9)/Planted!AO9,0)</f>
        <v>8.0000000000000002E-3</v>
      </c>
      <c r="AP9" s="68">
        <f>IF(Planted!AP9&gt;0,(Planted!AP9-Harvested!AP9)/Planted!AP9,0)</f>
        <v>8.3333333333333329E-2</v>
      </c>
      <c r="AQ9" s="68">
        <f>IF(Planted!AQ9&gt;0,(Planted!AQ9-Harvested!AQ9)/Planted!AQ9,0)</f>
        <v>1.6666666666666666E-2</v>
      </c>
      <c r="AR9" s="68">
        <f>IF(Planted!AR9&gt;0,(Planted!AR9-Harvested!AR9)/Planted!AR9,0)</f>
        <v>5.7894736842105263E-2</v>
      </c>
      <c r="AS9" s="68">
        <f>IF(Planted!AS9&gt;0,(Planted!AS9-Harvested!AS9)/Planted!AS9,0)</f>
        <v>1.4285714285714285E-2</v>
      </c>
      <c r="AT9" s="68">
        <f>IF(Planted!AT9&gt;0,(Planted!AT9-Harvested!AT9)/Planted!AT9,0)</f>
        <v>1.4814814814814815E-2</v>
      </c>
      <c r="AU9" s="68">
        <f>IF(Planted!AU9&gt;0,(Planted!AU9-Harvested!AU9)/Planted!AU9,0)</f>
        <v>1.4285714285714285E-2</v>
      </c>
      <c r="AV9" s="68">
        <f>IF(Planted!AV9&gt;0,(Planted!AV9-Harvested!AV9)/Planted!AV9,0)</f>
        <v>1.7777777777777778E-2</v>
      </c>
      <c r="AW9" s="68">
        <f>IF(Planted!AW9&gt;0,(Planted!AW9-Harvested!AW9)/Planted!AW9,0)</f>
        <v>1.7647058823529412E-2</v>
      </c>
      <c r="AX9" s="75">
        <f t="shared" si="0"/>
        <v>6.8517745901396504E-2</v>
      </c>
      <c r="AY9" s="76">
        <f t="shared" si="1"/>
        <v>2.3811751601225291E-2</v>
      </c>
      <c r="AZ9" s="31"/>
    </row>
    <row r="10" spans="1:52">
      <c r="A10" s="50" t="s">
        <v>31</v>
      </c>
      <c r="B10" s="68">
        <f>IF(Planted!B10&gt;0,(Planted!B10-Harvested!B10)/Planted!B10,0)</f>
        <v>1</v>
      </c>
      <c r="C10" s="68">
        <f>IF(Planted!C10&gt;0,(Planted!C10-Harvested!C10)/Planted!C10,0)</f>
        <v>0</v>
      </c>
      <c r="D10" s="68">
        <f>IF(Planted!D10&gt;0,(Planted!D10-Harvested!D10)/Planted!D10,0)</f>
        <v>0</v>
      </c>
      <c r="E10" s="68">
        <f>IF(Planted!E10&gt;0,(Planted!E10-Harvested!E10)/Planted!E10,0)</f>
        <v>0</v>
      </c>
      <c r="F10" s="68">
        <f>IF(Planted!F10&gt;0,(Planted!F10-Harvested!F10)/Planted!F10,0)</f>
        <v>0</v>
      </c>
      <c r="G10" s="68">
        <f>IF(Planted!G10&gt;0,(Planted!G10-Harvested!G10)/Planted!G10,0)</f>
        <v>0</v>
      </c>
      <c r="H10" s="68">
        <f>IF(Planted!H10&gt;0,(Planted!H10-Harvested!H10)/Planted!H10,0)</f>
        <v>0</v>
      </c>
      <c r="I10" s="68">
        <f>IF(Planted!I10&gt;0,(Planted!I10-Harvested!I10)/Planted!I10,0)</f>
        <v>0</v>
      </c>
      <c r="J10" s="68">
        <f>IF(Planted!J10&gt;0,(Planted!J10-Harvested!J10)/Planted!J10,0)</f>
        <v>0</v>
      </c>
      <c r="K10" s="68">
        <f>IF(Planted!K10&gt;0,(Planted!K10-Harvested!K10)/Planted!K10,0)</f>
        <v>0</v>
      </c>
      <c r="L10" s="68">
        <f>IF(Planted!L10&gt;0,(Planted!L10-Harvested!L10)/Planted!L10,0)</f>
        <v>0</v>
      </c>
      <c r="M10" s="68">
        <f>IF(Planted!M10&gt;0,(Planted!M10-Harvested!M10)/Planted!M10,0)</f>
        <v>0.1333333333333333</v>
      </c>
      <c r="N10" s="68">
        <f>IF(Planted!N10&gt;0,(Planted!N10-Harvested!N10)/Planted!N10,0)</f>
        <v>-5.9999999999999963E-2</v>
      </c>
      <c r="O10" s="68">
        <f>IF(Planted!O10&gt;0,(Planted!O10-Harvested!O10)/Planted!O10,0)</f>
        <v>0</v>
      </c>
      <c r="P10" s="68">
        <f>IF(Planted!P10&gt;0,(Planted!P10-Harvested!P10)/Planted!P10,0)</f>
        <v>1.3574660633484194E-2</v>
      </c>
      <c r="Q10" s="68">
        <f>IF(Planted!Q10&gt;0,(Planted!Q10-Harvested!Q10)/Planted!Q10,0)</f>
        <v>1.7241379310344768E-2</v>
      </c>
      <c r="R10" s="68">
        <f>IF(Planted!R10&gt;0,(Planted!R10-Harvested!R10)/Planted!R10,0)</f>
        <v>1.1848341232227487E-2</v>
      </c>
      <c r="S10" s="68">
        <f>IF(Planted!S10&gt;0,(Planted!S10-Harvested!S10)/Planted!S10,0)</f>
        <v>9.3457943925233638E-3</v>
      </c>
      <c r="T10" s="68">
        <f>IF(Planted!T10&gt;0,(Planted!T10-Harvested!T10)/Planted!T10,0)</f>
        <v>9.7087378640776691E-3</v>
      </c>
      <c r="U10" s="68">
        <f>IF(Planted!U10&gt;0,(Planted!U10-Harvested!U10)/Planted!U10,0)</f>
        <v>9.9009900990099011E-3</v>
      </c>
      <c r="V10" s="68">
        <f>IF(Planted!V10&gt;0,(Planted!V10-Harvested!V10)/Planted!V10,0)</f>
        <v>1.0869565217391304E-2</v>
      </c>
      <c r="W10" s="68">
        <f>IF(Planted!W10&gt;0,(Planted!W10-Harvested!W10)/Planted!W10,0)</f>
        <v>1.8181818181818181E-2</v>
      </c>
      <c r="X10" s="68">
        <f>IF(Planted!X10&gt;0,(Planted!X10-Harvested!X10)/Planted!X10,0)</f>
        <v>1.8181818181818181E-2</v>
      </c>
      <c r="Y10" s="68">
        <f>IF(Planted!Y10&gt;0,(Planted!Y10-Harvested!Y10)/Planted!Y10,0)</f>
        <v>9.5238095238095247E-3</v>
      </c>
      <c r="Z10" s="68">
        <f>IF(Planted!Z10&gt;0,(Planted!Z10-Harvested!Z10)/Planted!Z10,0)</f>
        <v>0.02</v>
      </c>
      <c r="AA10" s="68">
        <f>IF(Planted!AA10&gt;0,(Planted!AA10-Harvested!AA10)/Planted!AA10,0)</f>
        <v>4.49438202247191E-2</v>
      </c>
      <c r="AB10" s="68">
        <f>IF(Planted!AB10&gt;0,(Planted!AB10-Harvested!AB10)/Planted!AB10,0)</f>
        <v>1.2195121951219513E-2</v>
      </c>
      <c r="AC10" s="68">
        <f>IF(Planted!AC10&gt;0,(Planted!AC10-Harvested!AC10)/Planted!AC10,0)</f>
        <v>1.0752688172043012E-2</v>
      </c>
      <c r="AD10" s="68">
        <f>IF(Planted!AD10&gt;0,(Planted!AD10-Harvested!AD10)/Planted!AD10,0)</f>
        <v>9.5238095238095247E-3</v>
      </c>
      <c r="AE10" s="68">
        <f>IF(Planted!AE10&gt;0,(Planted!AE10-Harvested!AE10)/Planted!AE10,0)</f>
        <v>1.6666666666666666E-2</v>
      </c>
      <c r="AF10" s="68">
        <f>IF(Planted!AF10&gt;0,(Planted!AF10-Harvested!AF10)/Planted!AF10,0)</f>
        <v>1.6393442622950821E-2</v>
      </c>
      <c r="AG10" s="68">
        <f>IF(Planted!AG10&gt;0,(Planted!AG10-Harvested!AG10)/Planted!AG10,0)</f>
        <v>1.5625E-2</v>
      </c>
      <c r="AH10" s="68">
        <f>IF(Planted!AH10&gt;0,(Planted!AH10-Harvested!AH10)/Planted!AH10,0)</f>
        <v>1.2048192771084338E-2</v>
      </c>
      <c r="AI10" s="68">
        <f>IF(Planted!AI10&gt;0,(Planted!AI10-Harvested!AI10)/Planted!AI10,0)</f>
        <v>8.6206896551724137E-3</v>
      </c>
      <c r="AJ10" s="68">
        <f>IF(Planted!AJ10&gt;0,(Planted!AJ10-Harvested!AJ10)/Planted!AJ10,0)</f>
        <v>1.1627906976744186E-2</v>
      </c>
      <c r="AK10" s="68">
        <f>IF(Planted!AK10&gt;0,(Planted!AK10-Harvested!AK10)/Planted!AK10,0)</f>
        <v>1.282051282051282E-2</v>
      </c>
      <c r="AL10" s="68">
        <f>IF(Planted!AL10&gt;0,(Planted!AL10-Harvested!AL10)/Planted!AL10,0)</f>
        <v>1.1494252873563218E-2</v>
      </c>
      <c r="AM10" s="68">
        <f>IF(Planted!AM10&gt;0,(Planted!AM10-Harvested!AM10)/Planted!AM10,0)</f>
        <v>1.1764705882352941E-2</v>
      </c>
      <c r="AN10" s="68">
        <f>IF(Planted!AN10&gt;0,(Planted!AN10-Harvested!AN10)/Planted!AN10,0)</f>
        <v>1.3698630136986301E-2</v>
      </c>
      <c r="AO10" s="68">
        <f>IF(Planted!AO10&gt;0,(Planted!AO10-Harvested!AO10)/Planted!AO10,0)</f>
        <v>1.1904761904761904E-2</v>
      </c>
      <c r="AP10" s="68">
        <f>IF(Planted!AP10&gt;0,(Planted!AP10-Harvested!AP10)/Planted!AP10,0)</f>
        <v>1.020408163265306E-2</v>
      </c>
      <c r="AQ10" s="68">
        <f>IF(Planted!AQ10&gt;0,(Planted!AQ10-Harvested!AQ10)/Planted!AQ10,0)</f>
        <v>9.7087378640776691E-3</v>
      </c>
      <c r="AR10" s="68">
        <f>IF(Planted!AR10&gt;0,(Planted!AR10-Harvested!AR10)/Planted!AR10,0)</f>
        <v>1.2500000000000001E-2</v>
      </c>
      <c r="AS10" s="68">
        <f>IF(Planted!AS10&gt;0,(Planted!AS10-Harvested!AS10)/Planted!AS10,0)</f>
        <v>1.3333333333333334E-2</v>
      </c>
      <c r="AT10" s="68">
        <f>IF(Planted!AT10&gt;0,(Planted!AT10-Harvested!AT10)/Planted!AT10,0)</f>
        <v>1.098901098901099E-2</v>
      </c>
      <c r="AU10" s="68">
        <f>IF(Planted!AU10&gt;0,(Planted!AU10-Harvested!AU10)/Planted!AU10,0)</f>
        <v>1.2345679012345678E-2</v>
      </c>
      <c r="AV10" s="68">
        <f>IF(Planted!AV10&gt;0,(Planted!AV10-Harvested!AV10)/Planted!AV10,0)</f>
        <v>1.098901098901099E-2</v>
      </c>
      <c r="AW10" s="68">
        <f>IF(Planted!AW10&gt;0,(Planted!AW10-Harvested!AW10)/Planted!AW10,0)</f>
        <v>1.3698630136986301E-2</v>
      </c>
      <c r="AX10" s="75">
        <f t="shared" si="0"/>
        <v>1.1743795174453286E-2</v>
      </c>
      <c r="AY10" s="76">
        <f t="shared" si="1"/>
        <v>1.2031406864740199E-2</v>
      </c>
      <c r="AZ10" s="31"/>
    </row>
    <row r="11" spans="1:52" s="30" customFormat="1">
      <c r="A11" s="59" t="s">
        <v>32</v>
      </c>
      <c r="B11" s="67">
        <f>IF(Planted!B11&gt;0,(Planted!B11-Harvested!B11)/Planted!B11,0)</f>
        <v>4.1206030150753768E-2</v>
      </c>
      <c r="C11" s="67">
        <f>IF(Planted!C11&gt;0,(Planted!C11-Harvested!C11)/Planted!C11,0)</f>
        <v>6.4027939464493602E-2</v>
      </c>
      <c r="D11" s="67">
        <f>IF(Planted!D11&gt;0,(Planted!D11-Harvested!D11)/Planted!D11,0)</f>
        <v>3.6886632825719121E-2</v>
      </c>
      <c r="E11" s="67">
        <f>IF(Planted!E11&gt;0,(Planted!E11-Harvested!E11)/Planted!E11,0)</f>
        <v>5.2784036047634375E-2</v>
      </c>
      <c r="F11" s="67">
        <f>IF(Planted!F11&gt;0,(Planted!F11-Harvested!F11)/Planted!F11,0)</f>
        <v>1.9761218608480857E-2</v>
      </c>
      <c r="G11" s="67">
        <f>IF(Planted!G11&gt;0,(Planted!G11-Harvested!G11)/Planted!G11,0)</f>
        <v>4.1025641025641026E-2</v>
      </c>
      <c r="H11" s="67">
        <f>IF(Planted!H11&gt;0,(Planted!H11-Harvested!H11)/Planted!H11,0)</f>
        <v>1.4986886474334956E-2</v>
      </c>
      <c r="I11" s="67">
        <f>IF(Planted!I11&gt;0,(Planted!I11-Harvested!I11)/Planted!I11,0)</f>
        <v>1.9644880997355497E-2</v>
      </c>
      <c r="J11" s="67">
        <f>IF(Planted!J11&gt;0,(Planted!J11-Harvested!J11)/Planted!J11,0)</f>
        <v>2.415644171779141E-2</v>
      </c>
      <c r="K11" s="67">
        <f>IF(Planted!K11&gt;0,(Planted!K11-Harvested!K11)/Planted!K11,0)</f>
        <v>9.2198581560283682E-3</v>
      </c>
      <c r="L11" s="67">
        <f>IF(Planted!L11&gt;0,(Planted!L11-Harvested!L11)/Planted!L11,0)</f>
        <v>4.5930232558139536E-2</v>
      </c>
      <c r="M11" s="67">
        <f>IF(Planted!M11&gt;0,(Planted!M11-Harvested!M11)/Planted!M11,0)</f>
        <v>2.6809651474530832E-2</v>
      </c>
      <c r="N11" s="67">
        <f>IF(Planted!N11&gt;0,(Planted!N11-Harvested!N11)/Planted!N11,0)</f>
        <v>2.0373988277979347E-2</v>
      </c>
      <c r="O11" s="67">
        <f>IF(Planted!O11&gt;0,(Planted!O11-Harvested!O11)/Planted!O11,0)</f>
        <v>2.5785854616895875E-2</v>
      </c>
      <c r="P11" s="67">
        <f>IF(Planted!P11&gt;0,(Planted!P11-Harvested!P11)/Planted!P11,0)</f>
        <v>1.4761904761904763E-2</v>
      </c>
      <c r="Q11" s="67">
        <f>IF(Planted!Q11&gt;0,(Planted!Q11-Harvested!Q11)/Planted!Q11,0)</f>
        <v>2.033492822966507E-2</v>
      </c>
      <c r="R11" s="67">
        <f>IF(Planted!R11&gt;0,(Planted!R11-Harvested!R11)/Planted!R11,0)</f>
        <v>1.0238907849829351E-2</v>
      </c>
      <c r="S11" s="67">
        <f>IF(Planted!S11&gt;0,(Planted!S11-Harvested!S11)/Planted!S11,0)</f>
        <v>3.2602009432027887E-2</v>
      </c>
      <c r="T11" s="67">
        <f>IF(Planted!T11&gt;0,(Planted!T11-Harvested!T11)/Planted!T11,0)</f>
        <v>1.2690355329949238E-2</v>
      </c>
      <c r="U11" s="67">
        <f>IF(Planted!U11&gt;0,(Planted!U11-Harvested!U11)/Planted!U11,0)</f>
        <v>1.4265335235378032E-2</v>
      </c>
      <c r="V11" s="67">
        <f>IF(Planted!V11&gt;0,(Planted!V11-Harvested!V11)/Planted!V11,0)</f>
        <v>1.7984496124031007E-2</v>
      </c>
      <c r="W11" s="67">
        <f>IF(Planted!W11&gt;0,(Planted!W11-Harvested!W11)/Planted!W11,0)</f>
        <v>1.1512717536813922E-2</v>
      </c>
      <c r="X11" s="67">
        <f>IF(Planted!X11&gt;0,(Planted!X11-Harvested!X11)/Planted!X11,0)</f>
        <v>1.5736040609137057E-2</v>
      </c>
      <c r="Y11" s="67">
        <f>IF(Planted!Y11&gt;0,(Planted!Y11-Harvested!Y11)/Planted!Y11,0)</f>
        <v>1.3057671381936888E-2</v>
      </c>
      <c r="Z11" s="67">
        <f>IF(Planted!Z11&gt;0,(Planted!Z11-Harvested!Z11)/Planted!Z11,0)</f>
        <v>3.6717663421418634E-2</v>
      </c>
      <c r="AA11" s="67">
        <f>IF(Planted!AA11&gt;0,(Planted!AA11-Harvested!AA11)/Planted!AA11,0)</f>
        <v>3.0769230769230771E-2</v>
      </c>
      <c r="AB11" s="67">
        <f>IF(Planted!AB11&gt;0,(Planted!AB11-Harvested!AB11)/Planted!AB11,0)</f>
        <v>1.0787172011661808E-2</v>
      </c>
      <c r="AC11" s="67">
        <f>IF(Planted!AC11&gt;0,(Planted!AC11-Harvested!AC11)/Planted!AC11,0)</f>
        <v>9.367088607594937E-3</v>
      </c>
      <c r="AD11" s="67">
        <f>IF(Planted!AD11&gt;0,(Planted!AD11-Harvested!AD11)/Planted!AD11,0)</f>
        <v>8.0283353010625735E-3</v>
      </c>
      <c r="AE11" s="67">
        <f>IF(Planted!AE11&gt;0,(Planted!AE11-Harvested!AE11)/Planted!AE11,0)</f>
        <v>9.4545454545454551E-3</v>
      </c>
      <c r="AF11" s="67">
        <f>IF(Planted!AF11&gt;0,(Planted!AF11-Harvested!AF11)/Planted!AF11,0)</f>
        <v>4.4776119402985072E-2</v>
      </c>
      <c r="AG11" s="67">
        <f>IF(Planted!AG11&gt;0,(Planted!AG11-Harvested!AG11)/Planted!AG11,0)</f>
        <v>4.4253226797787336E-2</v>
      </c>
      <c r="AH11" s="67">
        <f>IF(Planted!AH11&gt;0,(Planted!AH11-Harvested!AH11)/Planted!AH11,0)</f>
        <v>1.3541666666666667E-2</v>
      </c>
      <c r="AI11" s="67">
        <f>IF(Planted!AI11&gt;0,(Planted!AI11-Harvested!AI11)/Planted!AI11,0)</f>
        <v>2.5454545454545455E-2</v>
      </c>
      <c r="AJ11" s="67">
        <f>IF(Planted!AJ11&gt;0,(Planted!AJ11-Harvested!AJ11)/Planted!AJ11,0)</f>
        <v>2.1182266009852218E-2</v>
      </c>
      <c r="AK11" s="67">
        <f>IF(Planted!AK11&gt;0,(Planted!AK11-Harvested!AK11)/Planted!AK11,0)</f>
        <v>2.9149797570850202E-2</v>
      </c>
      <c r="AL11" s="67">
        <f>IF(Planted!AL11&gt;0,(Planted!AL11-Harvested!AL11)/Planted!AL11,0)</f>
        <v>1.5120274914089347E-2</v>
      </c>
      <c r="AM11" s="67">
        <f>IF(Planted!AM11&gt;0,(Planted!AM11-Harvested!AM11)/Planted!AM11,0)</f>
        <v>3.654822335025381E-2</v>
      </c>
      <c r="AN11" s="67">
        <f>IF(Planted!AN11&gt;0,(Planted!AN11-Harvested!AN11)/Planted!AN11,0)</f>
        <v>2.1476510067114093E-2</v>
      </c>
      <c r="AO11" s="67">
        <f>IF(Planted!AO11&gt;0,(Planted!AO11-Harvested!AO11)/Planted!AO11,0)</f>
        <v>1.4395886889460155E-2</v>
      </c>
      <c r="AP11" s="67">
        <f>IF(Planted!AP11&gt;0,(Planted!AP11-Harvested!AP11)/Planted!AP11,0)</f>
        <v>1.2090680100755667E-2</v>
      </c>
      <c r="AQ11" s="67">
        <f>IF(Planted!AQ11&gt;0,(Planted!AQ11-Harvested!AQ11)/Planted!AQ11,0)</f>
        <v>2.0416666666666666E-2</v>
      </c>
      <c r="AR11" s="67">
        <f>IF(Planted!AR11&gt;0,(Planted!AR11-Harvested!AR11)/Planted!AR11,0)</f>
        <v>1.5555555555555555E-2</v>
      </c>
      <c r="AS11" s="67">
        <f>IF(Planted!AS11&gt;0,(Planted!AS11-Harvested!AS11)/Planted!AS11,0)</f>
        <v>2.2153846153846152E-2</v>
      </c>
      <c r="AT11" s="67">
        <f>IF(Planted!AT11&gt;0,(Planted!AT11-Harvested!AT11)/Planted!AT11,0)</f>
        <v>2.6699029126213591E-2</v>
      </c>
      <c r="AU11" s="67">
        <f>IF(Planted!AU11&gt;0,(Planted!AU11-Harvested!AU11)/Planted!AU11,0)</f>
        <v>1.5337423312883436E-2</v>
      </c>
      <c r="AV11" s="67">
        <f>IF(Planted!AV11&gt;0,(Planted!AV11-Harvested!AV11)/Planted!AV11,0)</f>
        <v>2.8643216080402011E-2</v>
      </c>
      <c r="AW11" s="67">
        <f>IF(Planted!AW11&gt;0,(Planted!AW11-Harvested!AW11)/Planted!AW11,0)</f>
        <v>3.0666666666666665E-2</v>
      </c>
      <c r="AX11" s="73">
        <f t="shared" si="0"/>
        <v>2.1331703730315114E-2</v>
      </c>
      <c r="AY11" s="74">
        <f t="shared" si="1"/>
        <v>2.1677814045780147E-2</v>
      </c>
      <c r="AZ11" s="29"/>
    </row>
    <row r="12" spans="1:52">
      <c r="A12" s="50" t="s">
        <v>33</v>
      </c>
      <c r="B12" s="68">
        <f>IF(Planted!B12&gt;0,(Planted!B12-Harvested!B12)/Planted!B12,0)</f>
        <v>6.1728395061728392E-2</v>
      </c>
      <c r="C12" s="68">
        <f>IF(Planted!C12&gt;0,(Planted!C12-Harvested!C12)/Planted!C12,0)</f>
        <v>0.13114754098360656</v>
      </c>
      <c r="D12" s="68">
        <f>IF(Planted!D12&gt;0,(Planted!D12-Harvested!D12)/Planted!D12,0)</f>
        <v>7.857142857142857E-2</v>
      </c>
      <c r="E12" s="68">
        <f>IF(Planted!E12&gt;0,(Planted!E12-Harvested!E12)/Planted!E12,0)</f>
        <v>8.1967213114754092E-2</v>
      </c>
      <c r="F12" s="68">
        <f>IF(Planted!F12&gt;0,(Planted!F12-Harvested!F12)/Planted!F12,0)</f>
        <v>4.878048780487805E-2</v>
      </c>
      <c r="G12" s="68">
        <f>IF(Planted!G12&gt;0,(Planted!G12-Harvested!G12)/Planted!G12,0)</f>
        <v>9.375E-2</v>
      </c>
      <c r="H12" s="68">
        <f>IF(Planted!H12&gt;0,(Planted!H12-Harvested!H12)/Planted!H12,0)</f>
        <v>1.0638297872340425E-2</v>
      </c>
      <c r="I12" s="68">
        <f>IF(Planted!I12&gt;0,(Planted!I12-Harvested!I12)/Planted!I12,0)</f>
        <v>5.3763440860215055E-2</v>
      </c>
      <c r="J12" s="68">
        <f>IF(Planted!J12&gt;0,(Planted!J12-Harvested!J12)/Planted!J12,0)</f>
        <v>2.0408163265306121E-2</v>
      </c>
      <c r="K12" s="68">
        <f>IF(Planted!K12&gt;0,(Planted!K12-Harvested!K12)/Planted!K12,0)</f>
        <v>9.0090090090090089E-3</v>
      </c>
      <c r="L12" s="68">
        <f>IF(Planted!L12&gt;0,(Planted!L12-Harvested!L12)/Planted!L12,0)</f>
        <v>2.8776978417266189E-2</v>
      </c>
      <c r="M12" s="68">
        <f>IF(Planted!M12&gt;0,(Planted!M12-Harvested!M12)/Planted!M12,0)</f>
        <v>2.4590163934426229E-2</v>
      </c>
      <c r="N12" s="68">
        <f>IF(Planted!N12&gt;0,(Planted!N12-Harvested!N12)/Planted!N12,0)</f>
        <v>2.5974025974025976E-2</v>
      </c>
      <c r="O12" s="68">
        <f>IF(Planted!O12&gt;0,(Planted!O12-Harvested!O12)/Planted!O12,0)</f>
        <v>0.02</v>
      </c>
      <c r="P12" s="68">
        <f>IF(Planted!P12&gt;0,(Planted!P12-Harvested!P12)/Planted!P12,0)</f>
        <v>0.02</v>
      </c>
      <c r="Q12" s="68">
        <f>IF(Planted!Q12&gt;0,(Planted!Q12-Harvested!Q12)/Planted!Q12,0)</f>
        <v>2.0202020202020204E-2</v>
      </c>
      <c r="R12" s="68">
        <f>IF(Planted!R12&gt;0,(Planted!R12-Harvested!R12)/Planted!R12,0)</f>
        <v>1.020408163265306E-2</v>
      </c>
      <c r="S12" s="68">
        <f>IF(Planted!S12&gt;0,(Planted!S12-Harvested!S12)/Planted!S12,0)</f>
        <v>5.128205128205128E-2</v>
      </c>
      <c r="T12" s="68">
        <f>IF(Planted!T12&gt;0,(Planted!T12-Harvested!T12)/Planted!T12,0)</f>
        <v>0.01</v>
      </c>
      <c r="U12" s="68">
        <f>IF(Planted!U12&gt;0,(Planted!U12-Harvested!U12)/Planted!U12,0)</f>
        <v>1.5306122448979591E-2</v>
      </c>
      <c r="V12" s="68">
        <f>IF(Planted!V12&gt;0,(Planted!V12-Harvested!V12)/Planted!V12,0)</f>
        <v>2.1739130434782608E-2</v>
      </c>
      <c r="W12" s="68">
        <f>IF(Planted!W12&gt;0,(Planted!W12-Harvested!W12)/Planted!W12,0)</f>
        <v>1.0309278350515464E-2</v>
      </c>
      <c r="X12" s="68">
        <f>IF(Planted!X12&gt;0,(Planted!X12-Harvested!X12)/Planted!X12,0)</f>
        <v>1.0416666666666666E-2</v>
      </c>
      <c r="Y12" s="68">
        <f>IF(Planted!Y12&gt;0,(Planted!Y12-Harvested!Y12)/Planted!Y12,0)</f>
        <v>1.3888888888888888E-2</v>
      </c>
      <c r="Z12" s="68">
        <f>IF(Planted!Z12&gt;0,(Planted!Z12-Harvested!Z12)/Planted!Z12,0)</f>
        <v>4.1666666666666664E-2</v>
      </c>
      <c r="AA12" s="68">
        <f>IF(Planted!AA12&gt;0,(Planted!AA12-Harvested!AA12)/Planted!AA12,0)</f>
        <v>3.5714285714285712E-2</v>
      </c>
      <c r="AB12" s="68">
        <f>IF(Planted!AB12&gt;0,(Planted!AB12-Harvested!AB12)/Planted!AB12,0)</f>
        <v>1.098901098901099E-2</v>
      </c>
      <c r="AC12" s="68">
        <f>IF(Planted!AC12&gt;0,(Planted!AC12-Harvested!AC12)/Planted!AC12,0)</f>
        <v>9.5238095238095247E-3</v>
      </c>
      <c r="AD12" s="68">
        <f>IF(Planted!AD12&gt;0,(Planted!AD12-Harvested!AD12)/Planted!AD12,0)</f>
        <v>8.5470085470085479E-3</v>
      </c>
      <c r="AE12" s="68">
        <f>IF(Planted!AE12&gt;0,(Planted!AE12-Harvested!AE12)/Planted!AE12,0)</f>
        <v>1.1627906976744186E-2</v>
      </c>
      <c r="AF12" s="68">
        <f>IF(Planted!AF12&gt;0,(Planted!AF12-Harvested!AF12)/Planted!AF12,0)</f>
        <v>8.0645161290322578E-3</v>
      </c>
      <c r="AG12" s="68">
        <f>IF(Planted!AG12&gt;0,(Planted!AG12-Harvested!AG12)/Planted!AG12,0)</f>
        <v>3.8461538461538464E-2</v>
      </c>
      <c r="AH12" s="68">
        <f>IF(Planted!AH12&gt;0,(Planted!AH12-Harvested!AH12)/Planted!AH12,0)</f>
        <v>9.1743119266055051E-3</v>
      </c>
      <c r="AI12" s="68">
        <f>IF(Planted!AI12&gt;0,(Planted!AI12-Harvested!AI12)/Planted!AI12,0)</f>
        <v>2.9411764705882353E-2</v>
      </c>
      <c r="AJ12" s="68">
        <f>IF(Planted!AJ12&gt;0,(Planted!AJ12-Harvested!AJ12)/Planted!AJ12,0)</f>
        <v>1.680672268907563E-2</v>
      </c>
      <c r="AK12" s="68">
        <f>IF(Planted!AK12&gt;0,(Planted!AK12-Harvested!AK12)/Planted!AK12,0)</f>
        <v>1.6129032258064516E-2</v>
      </c>
      <c r="AL12" s="68">
        <f>IF(Planted!AL12&gt;0,(Planted!AL12-Harvested!AL12)/Planted!AL12,0)</f>
        <v>1.4925373134328358E-2</v>
      </c>
      <c r="AM12" s="68">
        <f>IF(Planted!AM12&gt;0,(Planted!AM12-Harvested!AM12)/Planted!AM12,0)</f>
        <v>1.4285714285714285E-2</v>
      </c>
      <c r="AN12" s="68">
        <f>IF(Planted!AN12&gt;0,(Planted!AN12-Harvested!AN12)/Planted!AN12,0)</f>
        <v>1.3157894736842105E-2</v>
      </c>
      <c r="AO12" s="68">
        <f>IF(Planted!AO12&gt;0,(Planted!AO12-Harvested!AO12)/Planted!AO12,0)</f>
        <v>1.5730337078651686E-2</v>
      </c>
      <c r="AP12" s="68">
        <f>IF(Planted!AP12&gt;0,(Planted!AP12-Harvested!AP12)/Planted!AP12,0)</f>
        <v>1.0309278350515464E-2</v>
      </c>
      <c r="AQ12" s="68">
        <f>IF(Planted!AQ12&gt;0,(Planted!AQ12-Harvested!AQ12)/Planted!AQ12,0)</f>
        <v>1.6129032258064516E-2</v>
      </c>
      <c r="AR12" s="68">
        <f>IF(Planted!AR12&gt;0,(Planted!AR12-Harvested!AR12)/Planted!AR12,0)</f>
        <v>9.5238095238095247E-3</v>
      </c>
      <c r="AS12" s="68">
        <f>IF(Planted!AS12&gt;0,(Planted!AS12-Harvested!AS12)/Planted!AS12,0)</f>
        <v>1.0416666666666666E-2</v>
      </c>
      <c r="AT12" s="68">
        <f>IF(Planted!AT12&gt;0,(Planted!AT12-Harvested!AT12)/Planted!AT12,0)</f>
        <v>2.34375E-2</v>
      </c>
      <c r="AU12" s="68">
        <f>IF(Planted!AU12&gt;0,(Planted!AU12-Harvested!AU12)/Planted!AU12,0)</f>
        <v>9.8039215686274508E-3</v>
      </c>
      <c r="AV12" s="68">
        <f>IF(Planted!AV12&gt;0,(Planted!AV12-Harvested!AV12)/Planted!AV12,0)</f>
        <v>1.5384615384615385E-2</v>
      </c>
      <c r="AW12" s="68">
        <f>IF(Planted!AW12&gt;0,(Planted!AW12-Harvested!AW12)/Planted!AW12,0)</f>
        <v>9.6153846153846159E-3</v>
      </c>
      <c r="AX12" s="75">
        <f t="shared" si="0"/>
        <v>1.3817876985350707E-2</v>
      </c>
      <c r="AY12" s="76">
        <f t="shared" si="1"/>
        <v>1.3713302628743807E-2</v>
      </c>
      <c r="AZ12" s="31"/>
    </row>
    <row r="13" spans="1:52">
      <c r="A13" s="50" t="s">
        <v>34</v>
      </c>
      <c r="B13" s="68">
        <f>IF(Planted!B13&gt;0,(Planted!B13-Harvested!B13)/Planted!B13,0)</f>
        <v>9.7087378640776691E-3</v>
      </c>
      <c r="C13" s="68">
        <f>IF(Planted!C13&gt;0,(Planted!C13-Harvested!C13)/Planted!C13,0)</f>
        <v>1.0638297872340425E-2</v>
      </c>
      <c r="D13" s="68">
        <f>IF(Planted!D13&gt;0,(Planted!D13-Harvested!D13)/Planted!D13,0)</f>
        <v>1.7543859649122806E-2</v>
      </c>
      <c r="E13" s="68">
        <f>IF(Planted!E13&gt;0,(Planted!E13-Harvested!E13)/Planted!E13,0)</f>
        <v>7.1428571428571426E-3</v>
      </c>
      <c r="F13" s="68">
        <f>IF(Planted!F13&gt;0,(Planted!F13-Harvested!F13)/Planted!F13,0)</f>
        <v>1.6528925619834711E-2</v>
      </c>
      <c r="G13" s="68">
        <f>IF(Planted!G13&gt;0,(Planted!G13-Harvested!G13)/Planted!G13,0)</f>
        <v>2.3809523809523808E-2</v>
      </c>
      <c r="H13" s="68">
        <f>IF(Planted!H13&gt;0,(Planted!H13-Harvested!H13)/Planted!H13,0)</f>
        <v>7.6923076923076927E-3</v>
      </c>
      <c r="I13" s="68">
        <f>IF(Planted!I13&gt;0,(Planted!I13-Harvested!I13)/Planted!I13,0)</f>
        <v>1.5625E-2</v>
      </c>
      <c r="J13" s="68">
        <f>IF(Planted!J13&gt;0,(Planted!J13-Harvested!J13)/Planted!J13,0)</f>
        <v>1.7241379310344827E-2</v>
      </c>
      <c r="K13" s="68">
        <f>IF(Planted!K13&gt;0,(Planted!K13-Harvested!K13)/Planted!K13,0)</f>
        <v>8.2644628099173556E-3</v>
      </c>
      <c r="L13" s="68">
        <f>IF(Planted!L13&gt;0,(Planted!L13-Harvested!L13)/Planted!L13,0)</f>
        <v>0.12244897959183673</v>
      </c>
      <c r="M13" s="68">
        <f>IF(Planted!M13&gt;0,(Planted!M13-Harvested!M13)/Planted!M13,0)</f>
        <v>3.875968992248062E-2</v>
      </c>
      <c r="N13" s="68">
        <f>IF(Planted!N13&gt;0,(Planted!N13-Harvested!N13)/Planted!N13,0)</f>
        <v>2.4691358024691357E-2</v>
      </c>
      <c r="O13" s="68">
        <f>IF(Planted!O13&gt;0,(Planted!O13-Harvested!O13)/Planted!O13,0)</f>
        <v>6.2857142857142861E-2</v>
      </c>
      <c r="P13" s="68">
        <f>IF(Planted!P13&gt;0,(Planted!P13-Harvested!P13)/Planted!P13,0)</f>
        <v>2.247191011235955E-2</v>
      </c>
      <c r="Q13" s="68">
        <f>IF(Planted!Q13&gt;0,(Planted!Q13-Harvested!Q13)/Planted!Q13,0)</f>
        <v>1.6853932584269662E-2</v>
      </c>
      <c r="R13" s="68">
        <f>IF(Planted!R13&gt;0,(Planted!R13-Harvested!R13)/Planted!R13,0)</f>
        <v>1.1111111111111112E-2</v>
      </c>
      <c r="S13" s="68">
        <f>IF(Planted!S13&gt;0,(Planted!S13-Harvested!S13)/Planted!S13,0)</f>
        <v>9.2165898617511521E-3</v>
      </c>
      <c r="T13" s="68">
        <f>IF(Planted!T13&gt;0,(Planted!T13-Harvested!T13)/Planted!T13,0)</f>
        <v>5.6179775280898875E-3</v>
      </c>
      <c r="U13" s="68">
        <f>IF(Planted!U13&gt;0,(Planted!U13-Harvested!U13)/Planted!U13,0)</f>
        <v>7.6335877862595417E-3</v>
      </c>
      <c r="V13" s="68">
        <f>IF(Planted!V13&gt;0,(Planted!V13-Harvested!V13)/Planted!V13,0)</f>
        <v>1.8691588785046728E-2</v>
      </c>
      <c r="W13" s="68">
        <f>IF(Planted!W13&gt;0,(Planted!W13-Harvested!W13)/Planted!W13,0)</f>
        <v>8.130081300813009E-3</v>
      </c>
      <c r="X13" s="68">
        <f>IF(Planted!X13&gt;0,(Planted!X13-Harvested!X13)/Planted!X13,0)</f>
        <v>2.1126760563380281E-2</v>
      </c>
      <c r="Y13" s="68">
        <f>IF(Planted!Y13&gt;0,(Planted!Y13-Harvested!Y13)/Planted!Y13,0)</f>
        <v>1.7241379310344827E-2</v>
      </c>
      <c r="Z13" s="68">
        <f>IF(Planted!Z13&gt;0,(Planted!Z13-Harvested!Z13)/Planted!Z13,0)</f>
        <v>4.807692307692308E-2</v>
      </c>
      <c r="AA13" s="68">
        <f>IF(Planted!AA13&gt;0,(Planted!AA13-Harvested!AA13)/Planted!AA13,0)</f>
        <v>2.8571428571428571E-2</v>
      </c>
      <c r="AB13" s="68">
        <f>IF(Planted!AB13&gt;0,(Planted!AB13-Harvested!AB13)/Planted!AB13,0)</f>
        <v>0.02</v>
      </c>
      <c r="AC13" s="68">
        <f>IF(Planted!AC13&gt;0,(Planted!AC13-Harvested!AC13)/Planted!AC13,0)</f>
        <v>1.6393442622950821E-2</v>
      </c>
      <c r="AD13" s="68">
        <f>IF(Planted!AD13&gt;0,(Planted!AD13-Harvested!AD13)/Planted!AD13,0)</f>
        <v>7.874015748031496E-3</v>
      </c>
      <c r="AE13" s="68">
        <f>IF(Planted!AE13&gt;0,(Planted!AE13-Harvested!AE13)/Planted!AE13,0)</f>
        <v>1.4925373134328358E-2</v>
      </c>
      <c r="AF13" s="68">
        <f>IF(Planted!AF13&gt;0,(Planted!AF13-Harvested!AF13)/Planted!AF13,0)</f>
        <v>0.22</v>
      </c>
      <c r="AG13" s="68">
        <f>IF(Planted!AG13&gt;0,(Planted!AG13-Harvested!AG13)/Planted!AG13,0)</f>
        <v>2.1739130434782608E-2</v>
      </c>
      <c r="AH13" s="68">
        <f>IF(Planted!AH13&gt;0,(Planted!AH13-Harvested!AH13)/Planted!AH13,0)</f>
        <v>2.3529411764705882E-2</v>
      </c>
      <c r="AI13" s="68">
        <f>IF(Planted!AI13&gt;0,(Planted!AI13-Harvested!AI13)/Planted!AI13,0)</f>
        <v>1.6949152542372881E-2</v>
      </c>
      <c r="AJ13" s="68">
        <f>IF(Planted!AJ13&gt;0,(Planted!AJ13-Harvested!AJ13)/Planted!AJ13,0)</f>
        <v>2.1739130434782608E-2</v>
      </c>
      <c r="AK13" s="68">
        <f>IF(Planted!AK13&gt;0,(Planted!AK13-Harvested!AK13)/Planted!AK13,0)</f>
        <v>1.5384615384615385E-2</v>
      </c>
      <c r="AL13" s="68">
        <f>IF(Planted!AL13&gt;0,(Planted!AL13-Harvested!AL13)/Planted!AL13,0)</f>
        <v>1.1764705882352941E-2</v>
      </c>
      <c r="AM13" s="68">
        <f>IF(Planted!AM13&gt;0,(Planted!AM13-Harvested!AM13)/Planted!AM13,0)</f>
        <v>2.6086956521739129E-2</v>
      </c>
      <c r="AN13" s="68">
        <f>IF(Planted!AN13&gt;0,(Planted!AN13-Harvested!AN13)/Planted!AN13,0)</f>
        <v>2.1428571428571429E-2</v>
      </c>
      <c r="AO13" s="68">
        <f>IF(Planted!AO13&gt;0,(Planted!AO13-Harvested!AO13)/Planted!AO13,0)</f>
        <v>1.3636363636363636E-2</v>
      </c>
      <c r="AP13" s="68">
        <f>IF(Planted!AP13&gt;0,(Planted!AP13-Harvested!AP13)/Planted!AP13,0)</f>
        <v>3.0769230769230771E-2</v>
      </c>
      <c r="AQ13" s="68">
        <f>IF(Planted!AQ13&gt;0,(Planted!AQ13-Harvested!AQ13)/Planted!AQ13,0)</f>
        <v>4.2857142857142858E-2</v>
      </c>
      <c r="AR13" s="68">
        <f>IF(Planted!AR13&gt;0,(Planted!AR13-Harvested!AR13)/Planted!AR13,0)</f>
        <v>2.9411764705882353E-2</v>
      </c>
      <c r="AS13" s="68">
        <f>IF(Planted!AS13&gt;0,(Planted!AS13-Harvested!AS13)/Planted!AS13,0)</f>
        <v>5.4545454545454543E-2</v>
      </c>
      <c r="AT13" s="68">
        <f>IF(Planted!AT13&gt;0,(Planted!AT13-Harvested!AT13)/Planted!AT13,0)</f>
        <v>2.564102564102564E-2</v>
      </c>
      <c r="AU13" s="68">
        <f>IF(Planted!AU13&gt;0,(Planted!AU13-Harvested!AU13)/Planted!AU13,0)</f>
        <v>4.1666666666666664E-2</v>
      </c>
      <c r="AV13" s="68">
        <f>IF(Planted!AV13&gt;0,(Planted!AV13-Harvested!AV13)/Planted!AV13,0)</f>
        <v>4.5161290322580643E-2</v>
      </c>
      <c r="AW13" s="68">
        <f>IF(Planted!AW13&gt;0,(Planted!AW13-Harvested!AW13)/Planted!AW13,0)</f>
        <v>6.6666666666666666E-2</v>
      </c>
      <c r="AX13" s="75">
        <f t="shared" si="0"/>
        <v>3.3120446709465769E-2</v>
      </c>
      <c r="AY13" s="76">
        <f t="shared" si="1"/>
        <v>3.9285240376321966E-2</v>
      </c>
      <c r="AZ13" s="31"/>
    </row>
    <row r="14" spans="1:52">
      <c r="A14" s="50" t="s">
        <v>35</v>
      </c>
      <c r="B14" s="68">
        <f>IF(Planted!B14&gt;0,(Planted!B14-Harvested!B14)/Planted!B14,0)</f>
        <v>1.6666666666666666E-2</v>
      </c>
      <c r="C14" s="68">
        <f>IF(Planted!C14&gt;0,(Planted!C14-Harvested!C14)/Planted!C14,0)</f>
        <v>3.669724770642202E-2</v>
      </c>
      <c r="D14" s="68">
        <f>IF(Planted!D14&gt;0,(Planted!D14-Harvested!D14)/Planted!D14,0)</f>
        <v>2.1739130434782608E-2</v>
      </c>
      <c r="E14" s="68">
        <f>IF(Planted!E14&gt;0,(Planted!E14-Harvested!E14)/Planted!E14,0)</f>
        <v>2.4390243902439025E-2</v>
      </c>
      <c r="F14" s="68">
        <f>IF(Planted!F14&gt;0,(Planted!F14-Harvested!F14)/Planted!F14,0)</f>
        <v>0.01</v>
      </c>
      <c r="G14" s="68">
        <f>IF(Planted!G14&gt;0,(Planted!G14-Harvested!G14)/Planted!G14,0)</f>
        <v>1.7467248908296942E-2</v>
      </c>
      <c r="H14" s="68">
        <f>IF(Planted!H14&gt;0,(Planted!H14-Harvested!H14)/Planted!H14,0)</f>
        <v>1.2440191387559809E-2</v>
      </c>
      <c r="I14" s="68">
        <f>IF(Planted!I14&gt;0,(Planted!I14-Harvested!I14)/Planted!I14,0)</f>
        <v>9.5238095238095247E-3</v>
      </c>
      <c r="J14" s="68">
        <f>IF(Planted!J14&gt;0,(Planted!J14-Harvested!J14)/Planted!J14,0)</f>
        <v>1.9607843137254902E-2</v>
      </c>
      <c r="K14" s="68">
        <f>IF(Planted!K14&gt;0,(Planted!K14-Harvested!K14)/Planted!K14,0)</f>
        <v>9.8039215686274508E-3</v>
      </c>
      <c r="L14" s="68">
        <f>IF(Planted!L14&gt;0,(Planted!L14-Harvested!L14)/Planted!L14,0)</f>
        <v>3.2520325203252036E-2</v>
      </c>
      <c r="M14" s="68">
        <f>IF(Planted!M14&gt;0,(Planted!M14-Harvested!M14)/Planted!M14,0)</f>
        <v>2.8571428571428571E-2</v>
      </c>
      <c r="N14" s="68">
        <f>IF(Planted!N14&gt;0,(Planted!N14-Harvested!N14)/Planted!N14,0)</f>
        <v>8.130081300813009E-3</v>
      </c>
      <c r="O14" s="68">
        <f>IF(Planted!O14&gt;0,(Planted!O14-Harvested!O14)/Planted!O14,0)</f>
        <v>1.2048192771084338E-2</v>
      </c>
      <c r="P14" s="68">
        <f>IF(Planted!P14&gt;0,(Planted!P14-Harvested!P14)/Planted!P14,0)</f>
        <v>3.7037037037037038E-3</v>
      </c>
      <c r="Q14" s="68">
        <f>IF(Planted!Q14&gt;0,(Planted!Q14-Harvested!Q14)/Planted!Q14,0)</f>
        <v>2.2556390977443608E-2</v>
      </c>
      <c r="R14" s="68">
        <f>IF(Planted!R14&gt;0,(Planted!R14-Harvested!R14)/Planted!R14,0)</f>
        <v>7.8125E-3</v>
      </c>
      <c r="S14" s="68">
        <f>IF(Planted!S14&gt;0,(Planted!S14-Harvested!S14)/Planted!S14,0)</f>
        <v>2.7397260273972601E-2</v>
      </c>
      <c r="T14" s="68">
        <f>IF(Planted!T14&gt;0,(Planted!T14-Harvested!T14)/Planted!T14,0)</f>
        <v>1.7857142857142856E-2</v>
      </c>
      <c r="U14" s="68">
        <f>IF(Planted!U14&gt;0,(Planted!U14-Harvested!U14)/Planted!U14,0)</f>
        <v>1.5228426395939087E-2</v>
      </c>
      <c r="V14" s="68">
        <f>IF(Planted!V14&gt;0,(Planted!V14-Harvested!V14)/Planted!V14,0)</f>
        <v>1.0526315789473684E-2</v>
      </c>
      <c r="W14" s="68">
        <f>IF(Planted!W14&gt;0,(Planted!W14-Harvested!W14)/Planted!W14,0)</f>
        <v>1.6666666666666666E-2</v>
      </c>
      <c r="X14" s="68">
        <f>IF(Planted!X14&gt;0,(Planted!X14-Harvested!X14)/Planted!X14,0)</f>
        <v>1.5384615384615385E-2</v>
      </c>
      <c r="Y14" s="68">
        <f>IF(Planted!Y14&gt;0,(Planted!Y14-Harvested!Y14)/Planted!Y14,0)</f>
        <v>1.2345679012345678E-2</v>
      </c>
      <c r="Z14" s="68">
        <f>IF(Planted!Z14&gt;0,(Planted!Z14-Harvested!Z14)/Planted!Z14,0)</f>
        <v>1.7094017094017096E-2</v>
      </c>
      <c r="AA14" s="68">
        <f>IF(Planted!AA14&gt;0,(Planted!AA14-Harvested!AA14)/Planted!AA14,0)</f>
        <v>1.8018018018018018E-2</v>
      </c>
      <c r="AB14" s="68">
        <f>IF(Planted!AB14&gt;0,(Planted!AB14-Harvested!AB14)/Planted!AB14,0)</f>
        <v>9.0090090090090089E-3</v>
      </c>
      <c r="AC14" s="68">
        <f>IF(Planted!AC14&gt;0,(Planted!AC14-Harvested!AC14)/Planted!AC14,0)</f>
        <v>8.2644628099173556E-3</v>
      </c>
      <c r="AD14" s="68">
        <f>IF(Planted!AD14&gt;0,(Planted!AD14-Harvested!AD14)/Planted!AD14,0)</f>
        <v>8.130081300813009E-3</v>
      </c>
      <c r="AE14" s="68">
        <f>IF(Planted!AE14&gt;0,(Planted!AE14-Harvested!AE14)/Planted!AE14,0)</f>
        <v>7.575757575757576E-3</v>
      </c>
      <c r="AF14" s="68">
        <f>IF(Planted!AF14&gt;0,(Planted!AF14-Harvested!AF14)/Planted!AF14,0)</f>
        <v>1.3698630136986301E-2</v>
      </c>
      <c r="AG14" s="68">
        <f>IF(Planted!AG14&gt;0,(Planted!AG14-Harvested!AG14)/Planted!AG14,0)</f>
        <v>4.9180327868852458E-2</v>
      </c>
      <c r="AH14" s="68">
        <f>IF(Planted!AH14&gt;0,(Planted!AH14-Harvested!AH14)/Planted!AH14,0)</f>
        <v>2.3809523809523808E-2</v>
      </c>
      <c r="AI14" s="68">
        <f>IF(Planted!AI14&gt;0,(Planted!AI14-Harvested!AI14)/Planted!AI14,0)</f>
        <v>3.968253968253968E-2</v>
      </c>
      <c r="AJ14" s="68">
        <f>IF(Planted!AJ14&gt;0,(Planted!AJ14-Harvested!AJ14)/Planted!AJ14,0)</f>
        <v>1.0526315789473684E-2</v>
      </c>
      <c r="AK14" s="68">
        <f>IF(Planted!AK14&gt;0,(Planted!AK14-Harvested!AK14)/Planted!AK14,0)</f>
        <v>1.0344827586206896E-2</v>
      </c>
      <c r="AL14" s="68">
        <f>IF(Planted!AL14&gt;0,(Planted!AL14-Harvested!AL14)/Planted!AL14,0)</f>
        <v>1.1764705882352941E-2</v>
      </c>
      <c r="AM14" s="68">
        <f>IF(Planted!AM14&gt;0,(Planted!AM14-Harvested!AM14)/Planted!AM14,0)</f>
        <v>1.5625E-2</v>
      </c>
      <c r="AN14" s="68">
        <f>IF(Planted!AN14&gt;0,(Planted!AN14-Harvested!AN14)/Planted!AN14,0)</f>
        <v>1.1494252873563218E-2</v>
      </c>
      <c r="AO14" s="68">
        <f>IF(Planted!AO14&gt;0,(Planted!AO14-Harvested!AO14)/Planted!AO14,0)</f>
        <v>7.9365079365079361E-3</v>
      </c>
      <c r="AP14" s="68">
        <f>IF(Planted!AP14&gt;0,(Planted!AP14-Harvested!AP14)/Planted!AP14,0)</f>
        <v>8.0645161290322578E-3</v>
      </c>
      <c r="AQ14" s="68">
        <f>IF(Planted!AQ14&gt;0,(Planted!AQ14-Harvested!AQ14)/Planted!AQ14,0)</f>
        <v>1.4084507042253521E-2</v>
      </c>
      <c r="AR14" s="68">
        <f>IF(Planted!AR14&gt;0,(Planted!AR14-Harvested!AR14)/Planted!AR14,0)</f>
        <v>9.433962264150943E-3</v>
      </c>
      <c r="AS14" s="68">
        <f>IF(Planted!AS14&gt;0,(Planted!AS14-Harvested!AS14)/Planted!AS14,0)</f>
        <v>3.3707865168539325E-2</v>
      </c>
      <c r="AT14" s="68">
        <f>IF(Planted!AT14&gt;0,(Planted!AT14-Harvested!AT14)/Planted!AT14,0)</f>
        <v>9.433962264150943E-3</v>
      </c>
      <c r="AU14" s="68">
        <f>IF(Planted!AU14&gt;0,(Planted!AU14-Harvested!AU14)/Planted!AU14,0)</f>
        <v>1.2500000000000001E-2</v>
      </c>
      <c r="AV14" s="68">
        <f>IF(Planted!AV14&gt;0,(Planted!AV14-Harvested!AV14)/Planted!AV14,0)</f>
        <v>9.6153846153846159E-3</v>
      </c>
      <c r="AW14" s="68">
        <f>IF(Planted!AW14&gt;0,(Planted!AW14-Harvested!AW14)/Planted!AW14,0)</f>
        <v>1.5151515151515152E-2</v>
      </c>
      <c r="AX14" s="75">
        <f t="shared" si="0"/>
        <v>1.3189595829358275E-2</v>
      </c>
      <c r="AY14" s="76">
        <f t="shared" si="1"/>
        <v>1.4938234862445166E-2</v>
      </c>
      <c r="AZ14" s="31"/>
    </row>
    <row r="15" spans="1:52">
      <c r="A15" s="50" t="s">
        <v>36</v>
      </c>
      <c r="B15" s="68">
        <f>IF(Planted!B15&gt;0,(Planted!B15-Harvested!B15)/Planted!B15,0)</f>
        <v>0.13333333333333333</v>
      </c>
      <c r="C15" s="68">
        <f>IF(Planted!C15&gt;0,(Planted!C15-Harvested!C15)/Planted!C15,0)</f>
        <v>0.12738853503184713</v>
      </c>
      <c r="D15" s="68">
        <f>IF(Planted!D15&gt;0,(Planted!D15-Harvested!D15)/Planted!D15,0)</f>
        <v>1.6326530612244899E-2</v>
      </c>
      <c r="E15" s="68">
        <f>IF(Planted!E15&gt;0,(Planted!E15-Harvested!E15)/Planted!E15,0)</f>
        <v>0.24380165289256198</v>
      </c>
      <c r="F15" s="68">
        <f>IF(Planted!F15&gt;0,(Planted!F15-Harvested!F15)/Planted!F15,0)</f>
        <v>1.948051948051948E-2</v>
      </c>
      <c r="G15" s="68">
        <f>IF(Planted!G15&gt;0,(Planted!G15-Harvested!G15)/Planted!G15,0)</f>
        <v>0.1388888888888889</v>
      </c>
      <c r="H15" s="68">
        <f>IF(Planted!H15&gt;0,(Planted!H15-Harvested!H15)/Planted!H15,0)</f>
        <v>1.2195121951219513E-2</v>
      </c>
      <c r="I15" s="68">
        <f>IF(Planted!I15&gt;0,(Planted!I15-Harvested!I15)/Planted!I15,0)</f>
        <v>1.3157894736842105E-2</v>
      </c>
      <c r="J15" s="68">
        <f>IF(Planted!J15&gt;0,(Planted!J15-Harvested!J15)/Planted!J15,0)</f>
        <v>0.10112359550561797</v>
      </c>
      <c r="K15" s="68">
        <f>IF(Planted!K15&gt;0,(Planted!K15-Harvested!K15)/Planted!K15,0)</f>
        <v>5.0000000000000001E-3</v>
      </c>
      <c r="L15" s="68">
        <f>IF(Planted!L15&gt;0,(Planted!L15-Harvested!L15)/Planted!L15,0)</f>
        <v>1.2244897959183673E-2</v>
      </c>
      <c r="M15" s="68">
        <f>IF(Planted!M15&gt;0,(Planted!M15-Harvested!M15)/Planted!M15,0)</f>
        <v>2.336448598130841E-2</v>
      </c>
      <c r="N15" s="68">
        <f>IF(Planted!N15&gt;0,(Planted!N15-Harvested!N15)/Planted!N15,0)</f>
        <v>5.2419354838709679E-2</v>
      </c>
      <c r="O15" s="68">
        <f>IF(Planted!O15&gt;0,(Planted!O15-Harvested!O15)/Planted!O15,0)</f>
        <v>1.5060240963855422E-2</v>
      </c>
      <c r="P15" s="68">
        <f>IF(Planted!P15&gt;0,(Planted!P15-Harvested!P15)/Planted!P15,0)</f>
        <v>2.0895522388059702E-2</v>
      </c>
      <c r="Q15" s="68">
        <f>IF(Planted!Q15&gt;0,(Planted!Q15-Harvested!Q15)/Planted!Q15,0)</f>
        <v>2.8985507246376812E-2</v>
      </c>
      <c r="R15" s="68">
        <f>IF(Planted!R15&gt;0,(Planted!R15-Harvested!R15)/Planted!R15,0)</f>
        <v>1.9886363636363636E-2</v>
      </c>
      <c r="S15" s="68">
        <f>IF(Planted!S15&gt;0,(Planted!S15-Harvested!S15)/Planted!S15,0)</f>
        <v>1.948051948051948E-2</v>
      </c>
      <c r="T15" s="68">
        <f>IF(Planted!T15&gt;0,(Planted!T15-Harvested!T15)/Planted!T15,0)</f>
        <v>1.282051282051282E-2</v>
      </c>
      <c r="U15" s="68">
        <f>IF(Planted!U15&gt;0,(Planted!U15-Harvested!U15)/Planted!U15,0)</f>
        <v>1.2658227848101266E-2</v>
      </c>
      <c r="V15" s="68">
        <f>IF(Planted!V15&gt;0,(Planted!V15-Harvested!V15)/Planted!V15,0)</f>
        <v>3.5135135135135137E-2</v>
      </c>
      <c r="W15" s="68">
        <f>IF(Planted!W15&gt;0,(Planted!W15-Harvested!W15)/Planted!W15,0)</f>
        <v>7.8947368421052634E-3</v>
      </c>
      <c r="X15" s="68">
        <f>IF(Planted!X15&gt;0,(Planted!X15-Harvested!X15)/Planted!X15,0)</f>
        <v>0.03</v>
      </c>
      <c r="Y15" s="68">
        <f>IF(Planted!Y15&gt;0,(Planted!Y15-Harvested!Y15)/Planted!Y15,0)</f>
        <v>1.2345679012345678E-2</v>
      </c>
      <c r="Z15" s="68">
        <f>IF(Planted!Z15&gt;0,(Planted!Z15-Harvested!Z15)/Planted!Z15,0)</f>
        <v>3.1578947368421054E-2</v>
      </c>
      <c r="AA15" s="68">
        <f>IF(Planted!AA15&gt;0,(Planted!AA15-Harvested!AA15)/Planted!AA15,0)</f>
        <v>2.5000000000000001E-2</v>
      </c>
      <c r="AB15" s="68">
        <f>IF(Planted!AB15&gt;0,(Planted!AB15-Harvested!AB15)/Planted!AB15,0)</f>
        <v>5.263157894736842E-3</v>
      </c>
      <c r="AC15" s="68">
        <f>IF(Planted!AC15&gt;0,(Planted!AC15-Harvested!AC15)/Planted!AC15,0)</f>
        <v>4.5454545454545452E-3</v>
      </c>
      <c r="AD15" s="68">
        <f>IF(Planted!AD15&gt;0,(Planted!AD15-Harvested!AD15)/Planted!AD15,0)</f>
        <v>8.0000000000000002E-3</v>
      </c>
      <c r="AE15" s="68">
        <f>IF(Planted!AE15&gt;0,(Planted!AE15-Harvested!AE15)/Planted!AE15,0)</f>
        <v>2.631578947368421E-3</v>
      </c>
      <c r="AF15" s="68">
        <f>IF(Planted!AF15&gt;0,(Planted!AF15-Harvested!AF15)/Planted!AF15,0)</f>
        <v>9.8039215686274508E-3</v>
      </c>
      <c r="AG15" s="68">
        <f>IF(Planted!AG15&gt;0,(Planted!AG15-Harvested!AG15)/Planted!AG15,0)</f>
        <v>4.4117647058823532E-2</v>
      </c>
      <c r="AH15" s="68">
        <f>IF(Planted!AH15&gt;0,(Planted!AH15-Harvested!AH15)/Planted!AH15,0)</f>
        <v>6.4516129032258064E-3</v>
      </c>
      <c r="AI15" s="68">
        <f>IF(Planted!AI15&gt;0,(Planted!AI15-Harvested!AI15)/Planted!AI15,0)</f>
        <v>2.1333333333333333E-2</v>
      </c>
      <c r="AJ15" s="68">
        <f>IF(Planted!AJ15&gt;0,(Planted!AJ15-Harvested!AJ15)/Planted!AJ15,0)</f>
        <v>5.7142857142857141E-2</v>
      </c>
      <c r="AK15" s="68">
        <f>IF(Planted!AK15&gt;0,(Planted!AK15-Harvested!AK15)/Planted!AK15,0)</f>
        <v>3.5294117647058823E-2</v>
      </c>
      <c r="AL15" s="68">
        <f>IF(Planted!AL15&gt;0,(Planted!AL15-Harvested!AL15)/Planted!AL15,0)</f>
        <v>0.02</v>
      </c>
      <c r="AM15" s="68">
        <f>IF(Planted!AM15&gt;0,(Planted!AM15-Harvested!AM15)/Planted!AM15,0)</f>
        <v>5.4054054054054057E-2</v>
      </c>
      <c r="AN15" s="68">
        <f>IF(Planted!AN15&gt;0,(Planted!AN15-Harvested!AN15)/Planted!AN15,0)</f>
        <v>0.05</v>
      </c>
      <c r="AO15" s="68">
        <f>IF(Planted!AO15&gt;0,(Planted!AO15-Harvested!AO15)/Planted!AO15,0)</f>
        <v>2.6229508196721311E-2</v>
      </c>
      <c r="AP15" s="68">
        <f>IF(Planted!AP15&gt;0,(Planted!AP15-Harvested!AP15)/Planted!AP15,0)</f>
        <v>9.2307692307692316E-3</v>
      </c>
      <c r="AQ15" s="68">
        <f>IF(Planted!AQ15&gt;0,(Planted!AQ15-Harvested!AQ15)/Planted!AQ15,0)</f>
        <v>3.1578947368421054E-2</v>
      </c>
      <c r="AR15" s="68">
        <f>IF(Planted!AR15&gt;0,(Planted!AR15-Harvested!AR15)/Planted!AR15,0)</f>
        <v>2.7118644067796609E-2</v>
      </c>
      <c r="AS15" s="68">
        <f>IF(Planted!AS15&gt;0,(Planted!AS15-Harvested!AS15)/Planted!AS15,0)</f>
        <v>1.5873015873015872E-2</v>
      </c>
      <c r="AT15" s="68">
        <f>IF(Planted!AT15&gt;0,(Planted!AT15-Harvested!AT15)/Planted!AT15,0)</f>
        <v>5.5555555555555552E-2</v>
      </c>
      <c r="AU15" s="68">
        <f>IF(Planted!AU15&gt;0,(Planted!AU15-Harvested!AU15)/Planted!AU15,0)</f>
        <v>1.4925373134328358E-2</v>
      </c>
      <c r="AV15" s="68">
        <f>IF(Planted!AV15&gt;0,(Planted!AV15-Harvested!AV15)/Planted!AV15,0)</f>
        <v>0.05</v>
      </c>
      <c r="AW15" s="68">
        <f>IF(Planted!AW15&gt;0,(Planted!AW15-Harvested!AW15)/Planted!AW15,0)</f>
        <v>4.2253521126760563E-2</v>
      </c>
      <c r="AX15" s="75">
        <f t="shared" si="0"/>
        <v>3.3456586748066203E-2</v>
      </c>
      <c r="AY15" s="76">
        <f t="shared" si="1"/>
        <v>3.269451772613928E-2</v>
      </c>
      <c r="AZ15" s="31"/>
    </row>
    <row r="16" spans="1:52">
      <c r="A16" s="50" t="s">
        <v>37</v>
      </c>
      <c r="B16" s="68">
        <f>IF(Planted!B16&gt;0,(Planted!B16-Harvested!B16)/Planted!B16,0)</f>
        <v>0.08</v>
      </c>
      <c r="C16" s="68">
        <f>IF(Planted!C16&gt;0,(Planted!C16-Harvested!C16)/Planted!C16,0)</f>
        <v>0.08</v>
      </c>
      <c r="D16" s="68">
        <f>IF(Planted!D16&gt;0,(Planted!D16-Harvested!D16)/Planted!D16,0)</f>
        <v>5.1724137931034482E-2</v>
      </c>
      <c r="E16" s="68">
        <f>IF(Planted!E16&gt;0,(Planted!E16-Harvested!E16)/Planted!E16,0)</f>
        <v>6.1538461538461542E-2</v>
      </c>
      <c r="F16" s="68">
        <f>IF(Planted!F16&gt;0,(Planted!F16-Harvested!F16)/Planted!F16,0)</f>
        <v>1.9230769230769232E-2</v>
      </c>
      <c r="G16" s="68">
        <f>IF(Planted!G16&gt;0,(Planted!G16-Harvested!G16)/Planted!G16,0)</f>
        <v>2.2727272727272728E-2</v>
      </c>
      <c r="H16" s="68">
        <f>IF(Planted!H16&gt;0,(Planted!H16-Harvested!H16)/Planted!H16,0)</f>
        <v>4.4117647058823532E-2</v>
      </c>
      <c r="I16" s="68">
        <f>IF(Planted!I16&gt;0,(Planted!I16-Harvested!I16)/Planted!I16,0)</f>
        <v>1.4705882352941176E-2</v>
      </c>
      <c r="J16" s="68">
        <f>IF(Planted!J16&gt;0,(Planted!J16-Harvested!J16)/Planted!J16,0)</f>
        <v>1.4705882352941176E-2</v>
      </c>
      <c r="K16" s="68">
        <f>IF(Planted!K16&gt;0,(Planted!K16-Harvested!K16)/Planted!K16,0)</f>
        <v>1.1363636363636364E-2</v>
      </c>
      <c r="L16" s="68">
        <f>IF(Planted!L16&gt;0,(Planted!L16-Harvested!L16)/Planted!L16,0)</f>
        <v>9.3457943925233638E-3</v>
      </c>
      <c r="M16" s="68">
        <f>IF(Planted!M16&gt;0,(Planted!M16-Harvested!M16)/Planted!M16,0)</f>
        <v>1.0752688172043012E-2</v>
      </c>
      <c r="N16" s="68">
        <f>IF(Planted!N16&gt;0,(Planted!N16-Harvested!N16)/Planted!N16,0)</f>
        <v>1.9047619047619049E-2</v>
      </c>
      <c r="O16" s="68">
        <f>IF(Planted!O16&gt;0,(Planted!O16-Harvested!O16)/Planted!O16,0)</f>
        <v>1.6129032258064516E-2</v>
      </c>
      <c r="P16" s="68">
        <f>IF(Planted!P16&gt;0,(Planted!P16-Harvested!P16)/Planted!P16,0)</f>
        <v>1.6E-2</v>
      </c>
      <c r="Q16" s="68">
        <f>IF(Planted!Q16&gt;0,(Planted!Q16-Harvested!Q16)/Planted!Q16,0)</f>
        <v>1.6E-2</v>
      </c>
      <c r="R16" s="68">
        <f>IF(Planted!R16&gt;0,(Planted!R16-Harvested!R16)/Planted!R16,0)</f>
        <v>8.4745762711864406E-3</v>
      </c>
      <c r="S16" s="68">
        <f>IF(Planted!S16&gt;0,(Planted!S16-Harvested!S16)/Planted!S16,0)</f>
        <v>5.7142857142857141E-2</v>
      </c>
      <c r="T16" s="68">
        <f>IF(Planted!T16&gt;0,(Planted!T16-Harvested!T16)/Planted!T16,0)</f>
        <v>1.8518518518518517E-2</v>
      </c>
      <c r="U16" s="68">
        <f>IF(Planted!U16&gt;0,(Planted!U16-Harvested!U16)/Planted!U16,0)</f>
        <v>2.0408163265306121E-2</v>
      </c>
      <c r="V16" s="68">
        <f>IF(Planted!V16&gt;0,(Planted!V16-Harvested!V16)/Planted!V16,0)</f>
        <v>1.1111111111111112E-2</v>
      </c>
      <c r="W16" s="68">
        <f>IF(Planted!W16&gt;0,(Planted!W16-Harvested!W16)/Planted!W16,0)</f>
        <v>8.771929824561403E-3</v>
      </c>
      <c r="X16" s="68">
        <f>IF(Planted!X16&gt;0,(Planted!X16-Harvested!X16)/Planted!X16,0)</f>
        <v>8.771929824561403E-3</v>
      </c>
      <c r="Y16" s="68">
        <f>IF(Planted!Y16&gt;0,(Planted!Y16-Harvested!Y16)/Planted!Y16,0)</f>
        <v>8.0645161290322578E-3</v>
      </c>
      <c r="Z16" s="68">
        <f>IF(Planted!Z16&gt;0,(Planted!Z16-Harvested!Z16)/Planted!Z16,0)</f>
        <v>6.1946902654867256E-2</v>
      </c>
      <c r="AA16" s="68">
        <f>IF(Planted!AA16&gt;0,(Planted!AA16-Harvested!AA16)/Planted!AA16,0)</f>
        <v>5.3571428571428568E-2</v>
      </c>
      <c r="AB16" s="68">
        <f>IF(Planted!AB16&gt;0,(Planted!AB16-Harvested!AB16)/Planted!AB16,0)</f>
        <v>9.433962264150943E-3</v>
      </c>
      <c r="AC16" s="68">
        <f>IF(Planted!AC16&gt;0,(Planted!AC16-Harvested!AC16)/Planted!AC16,0)</f>
        <v>7.8125E-3</v>
      </c>
      <c r="AD16" s="68">
        <f>IF(Planted!AD16&gt;0,(Planted!AD16-Harvested!AD16)/Planted!AD16,0)</f>
        <v>7.1428571428571426E-3</v>
      </c>
      <c r="AE16" s="68">
        <f>IF(Planted!AE16&gt;0,(Planted!AE16-Harvested!AE16)/Planted!AE16,0)</f>
        <v>9.7087378640776691E-3</v>
      </c>
      <c r="AF16" s="68">
        <f>IF(Planted!AF16&gt;0,(Planted!AF16-Harvested!AF16)/Planted!AF16,0)</f>
        <v>1.7543859649122806E-2</v>
      </c>
      <c r="AG16" s="68">
        <f>IF(Planted!AG16&gt;0,(Planted!AG16-Harvested!AG16)/Planted!AG16,0)</f>
        <v>6.6666666666666666E-2</v>
      </c>
      <c r="AH16" s="68">
        <f>IF(Planted!AH16&gt;0,(Planted!AH16-Harvested!AH16)/Planted!AH16,0)</f>
        <v>7.6923076923076927E-3</v>
      </c>
      <c r="AI16" s="68">
        <f>IF(Planted!AI16&gt;0,(Planted!AI16-Harvested!AI16)/Planted!AI16,0)</f>
        <v>1.0101010101010102E-2</v>
      </c>
      <c r="AJ16" s="68">
        <f>IF(Planted!AJ16&gt;0,(Planted!AJ16-Harvested!AJ16)/Planted!AJ16,0)</f>
        <v>7.8947368421052634E-3</v>
      </c>
      <c r="AK16" s="68">
        <f>IF(Planted!AK16&gt;0,(Planted!AK16-Harvested!AK16)/Planted!AK16,0)</f>
        <v>6.8000000000000005E-2</v>
      </c>
      <c r="AL16" s="68">
        <f>IF(Planted!AL16&gt;0,(Planted!AL16-Harvested!AL16)/Planted!AL16,0)</f>
        <v>1.8181818181818181E-2</v>
      </c>
      <c r="AM16" s="68">
        <f>IF(Planted!AM16&gt;0,(Planted!AM16-Harvested!AM16)/Planted!AM16,0)</f>
        <v>9.6774193548387094E-2</v>
      </c>
      <c r="AN16" s="68">
        <f>IF(Planted!AN16&gt;0,(Planted!AN16-Harvested!AN16)/Planted!AN16,0)</f>
        <v>1.9607843137254902E-2</v>
      </c>
      <c r="AO16" s="68">
        <f>IF(Planted!AO16&gt;0,(Planted!AO16-Harvested!AO16)/Planted!AO16,0)</f>
        <v>1.4492753623188406E-2</v>
      </c>
      <c r="AP16" s="68">
        <f>IF(Planted!AP16&gt;0,(Planted!AP16-Harvested!AP16)/Planted!AP16,0)</f>
        <v>1.3888888888888888E-2</v>
      </c>
      <c r="AQ16" s="68">
        <f>IF(Planted!AQ16&gt;0,(Planted!AQ16-Harvested!AQ16)/Planted!AQ16,0)</f>
        <v>1.2195121951219513E-2</v>
      </c>
      <c r="AR16" s="68">
        <f>IF(Planted!AR16&gt;0,(Planted!AR16-Harvested!AR16)/Planted!AR16,0)</f>
        <v>1.7857142857142856E-2</v>
      </c>
      <c r="AS16" s="68">
        <f>IF(Planted!AS16&gt;0,(Planted!AS16-Harvested!AS16)/Planted!AS16,0)</f>
        <v>1.8181818181818181E-2</v>
      </c>
      <c r="AT16" s="68">
        <f>IF(Planted!AT16&gt;0,(Planted!AT16-Harvested!AT16)/Planted!AT16,0)</f>
        <v>2.9850746268656716E-2</v>
      </c>
      <c r="AU16" s="68">
        <f>IF(Planted!AU16&gt;0,(Planted!AU16-Harvested!AU16)/Planted!AU16,0)</f>
        <v>1.8867924528301886E-2</v>
      </c>
      <c r="AV16" s="68">
        <f>IF(Planted!AV16&gt;0,(Planted!AV16-Harvested!AV16)/Planted!AV16,0)</f>
        <v>5.6603773584905662E-2</v>
      </c>
      <c r="AW16" s="68">
        <f>IF(Planted!AW16&gt;0,(Planted!AW16-Harvested!AW16)/Planted!AW16,0)</f>
        <v>7.3170731707317069E-2</v>
      </c>
      <c r="AX16" s="75">
        <f t="shared" si="0"/>
        <v>2.9832020656976412E-2</v>
      </c>
      <c r="AY16" s="76">
        <f t="shared" si="1"/>
        <v>2.8272281084165064E-2</v>
      </c>
      <c r="AZ16" s="31"/>
    </row>
    <row r="17" spans="1:52" s="30" customFormat="1">
      <c r="A17" s="59" t="s">
        <v>38</v>
      </c>
      <c r="B17" s="67">
        <f>IF(Planted!B17&gt;0,(Planted!B17-Harvested!B17)/Planted!B17,0)</f>
        <v>0.10191925876902713</v>
      </c>
      <c r="C17" s="67">
        <f>IF(Planted!C17&gt;0,(Planted!C17-Harvested!C17)/Planted!C17,0)</f>
        <v>0.1108433734939759</v>
      </c>
      <c r="D17" s="67">
        <f>IF(Planted!D17&gt;0,(Planted!D17-Harvested!D17)/Planted!D17,0)</f>
        <v>0.1342673671920607</v>
      </c>
      <c r="E17" s="67">
        <f>IF(Planted!E17&gt;0,(Planted!E17-Harvested!E17)/Planted!E17,0)</f>
        <v>3.3292231812577067E-2</v>
      </c>
      <c r="F17" s="67">
        <f>IF(Planted!F17&gt;0,(Planted!F17-Harvested!F17)/Planted!F17,0)</f>
        <v>0.24363057324840764</v>
      </c>
      <c r="G17" s="67">
        <f>IF(Planted!G17&gt;0,(Planted!G17-Harvested!G17)/Planted!G17,0)</f>
        <v>0.10879629629629629</v>
      </c>
      <c r="H17" s="67">
        <f>IF(Planted!H17&gt;0,(Planted!H17-Harvested!H17)/Planted!H17,0)</f>
        <v>0.12136426592797783</v>
      </c>
      <c r="I17" s="67">
        <f>IF(Planted!I17&gt;0,(Planted!I17-Harvested!I17)/Planted!I17,0)</f>
        <v>6.7026624464717924E-2</v>
      </c>
      <c r="J17" s="67">
        <f>IF(Planted!J17&gt;0,(Planted!J17-Harvested!J17)/Planted!J17,0)</f>
        <v>0.27613787849933347</v>
      </c>
      <c r="K17" s="67">
        <f>IF(Planted!K17&gt;0,(Planted!K17-Harvested!K17)/Planted!K17,0)</f>
        <v>6.1752597529896099E-2</v>
      </c>
      <c r="L17" s="67">
        <f>IF(Planted!L17&gt;0,(Planted!L17-Harvested!L17)/Planted!L17,0)</f>
        <v>5.3621514601550901E-2</v>
      </c>
      <c r="M17" s="67">
        <f>IF(Planted!M17&gt;0,(Planted!M17-Harvested!M17)/Planted!M17,0)</f>
        <v>0.18550378335324569</v>
      </c>
      <c r="N17" s="67">
        <f>IF(Planted!N17&gt;0,(Planted!N17-Harvested!N17)/Planted!N17,0)</f>
        <v>8.6841210472628383E-2</v>
      </c>
      <c r="O17" s="67">
        <f>IF(Planted!O17&gt;0,(Planted!O17-Harvested!O17)/Planted!O17,0)</f>
        <v>0.14242064669237611</v>
      </c>
      <c r="P17" s="67">
        <f>IF(Planted!P17&gt;0,(Planted!P17-Harvested!P17)/Planted!P17,0)</f>
        <v>0.33830566198382289</v>
      </c>
      <c r="Q17" s="67">
        <f>IF(Planted!Q17&gt;0,(Planted!Q17-Harvested!Q17)/Planted!Q17,0)</f>
        <v>8.7847878951634817E-2</v>
      </c>
      <c r="R17" s="67">
        <f>IF(Planted!R17&gt;0,(Planted!R17-Harvested!R17)/Planted!R17,0)</f>
        <v>5.5098599304814644E-2</v>
      </c>
      <c r="S17" s="67">
        <f>IF(Planted!S17&gt;0,(Planted!S17-Harvested!S17)/Planted!S17,0)</f>
        <v>0.10557504643415191</v>
      </c>
      <c r="T17" s="67">
        <f>IF(Planted!T17&gt;0,(Planted!T17-Harvested!T17)/Planted!T17,0)</f>
        <v>0.28034031195262321</v>
      </c>
      <c r="U17" s="67">
        <f>IF(Planted!U17&gt;0,(Planted!U17-Harvested!U17)/Planted!U17,0)</f>
        <v>5.4621848739495799E-2</v>
      </c>
      <c r="V17" s="67">
        <f>IF(Planted!V17&gt;0,(Planted!V17-Harvested!V17)/Planted!V17,0)</f>
        <v>0.41024540930152736</v>
      </c>
      <c r="W17" s="67">
        <f>IF(Planted!W17&gt;0,(Planted!W17-Harvested!W17)/Planted!W17,0)</f>
        <v>0.17826560797135296</v>
      </c>
      <c r="X17" s="67">
        <f>IF(Planted!X17&gt;0,(Planted!X17-Harvested!X17)/Planted!X17,0)</f>
        <v>0.31815476190476188</v>
      </c>
      <c r="Y17" s="67">
        <f>IF(Planted!Y17&gt;0,(Planted!Y17-Harvested!Y17)/Planted!Y17,0)</f>
        <v>0.29157752951430155</v>
      </c>
      <c r="Z17" s="67">
        <f>IF(Planted!Z17&gt;0,(Planted!Z17-Harvested!Z17)/Planted!Z17,0)</f>
        <v>0.19251700680272107</v>
      </c>
      <c r="AA17" s="67">
        <f>IF(Planted!AA17&gt;0,(Planted!AA17-Harvested!AA17)/Planted!AA17,0)</f>
        <v>0.21635434412265758</v>
      </c>
      <c r="AB17" s="67">
        <f>IF(Planted!AB17&gt;0,(Planted!AB17-Harvested!AB17)/Planted!AB17,0)</f>
        <v>8.5296506904955327E-2</v>
      </c>
      <c r="AC17" s="67">
        <f>IF(Planted!AC17&gt;0,(Planted!AC17-Harvested!AC17)/Planted!AC17,0)</f>
        <v>5.940436375218984E-2</v>
      </c>
      <c r="AD17" s="67">
        <f>IF(Planted!AD17&gt;0,(Planted!AD17-Harvested!AD17)/Planted!AD17,0)</f>
        <v>0.35771762984637895</v>
      </c>
      <c r="AE17" s="67">
        <f>IF(Planted!AE17&gt;0,(Planted!AE17-Harvested!AE17)/Planted!AE17,0)</f>
        <v>4.1780554470909802E-2</v>
      </c>
      <c r="AF17" s="67">
        <f>IF(Planted!AF17&gt;0,(Planted!AF17-Harvested!AF17)/Planted!AF17,0)</f>
        <v>0.34101825168107591</v>
      </c>
      <c r="AG17" s="67">
        <f>IF(Planted!AG17&gt;0,(Planted!AG17-Harvested!AG17)/Planted!AG17,0)</f>
        <v>0.28876597367919132</v>
      </c>
      <c r="AH17" s="67">
        <f>IF(Planted!AH17&gt;0,(Planted!AH17-Harvested!AH17)/Planted!AH17,0)</f>
        <v>3.669724770642202E-2</v>
      </c>
      <c r="AI17" s="67">
        <f>IF(Planted!AI17&gt;0,(Planted!AI17-Harvested!AI17)/Planted!AI17,0)</f>
        <v>0.62896208825357369</v>
      </c>
      <c r="AJ17" s="67">
        <f>IF(Planted!AJ17&gt;0,(Planted!AJ17-Harvested!AJ17)/Planted!AJ17,0)</f>
        <v>0.41484589784401676</v>
      </c>
      <c r="AK17" s="67">
        <f>IF(Planted!AK17&gt;0,(Planted!AK17-Harvested!AK17)/Planted!AK17,0)</f>
        <v>0.45924817032601462</v>
      </c>
      <c r="AL17" s="67">
        <f>IF(Planted!AL17&gt;0,(Planted!AL17-Harvested!AL17)/Planted!AL17,0)</f>
        <v>0.25220213259156238</v>
      </c>
      <c r="AM17" s="67">
        <f>IF(Planted!AM17&gt;0,(Planted!AM17-Harvested!AM17)/Planted!AM17,0)</f>
        <v>6.1617968594712781E-2</v>
      </c>
      <c r="AN17" s="67">
        <f>IF(Planted!AN17&gt;0,(Planted!AN17-Harvested!AN17)/Planted!AN17,0)</f>
        <v>7.78353098379823E-2</v>
      </c>
      <c r="AO17" s="67">
        <f>IF(Planted!AO17&gt;0,(Planted!AO17-Harvested!AO17)/Planted!AO17,0)</f>
        <v>0.20018222048678902</v>
      </c>
      <c r="AP17" s="67">
        <f>IF(Planted!AP17&gt;0,(Planted!AP17-Harvested!AP17)/Planted!AP17,0)</f>
        <v>0.41897642323174239</v>
      </c>
      <c r="AQ17" s="67">
        <f>IF(Planted!AQ17&gt;0,(Planted!AQ17-Harvested!AQ17)/Planted!AQ17,0)</f>
        <v>0.26904005085823268</v>
      </c>
      <c r="AR17" s="67">
        <f>IF(Planted!AR17&gt;0,(Planted!AR17-Harvested!AR17)/Planted!AR17,0)</f>
        <v>0.49986702127659577</v>
      </c>
      <c r="AS17" s="67">
        <f>IF(Planted!AS17&gt;0,(Planted!AS17-Harvested!AS17)/Planted!AS17,0)</f>
        <v>0.12426205903527718</v>
      </c>
      <c r="AT17" s="67">
        <f>IF(Planted!AT17&gt;0,(Planted!AT17-Harvested!AT17)/Planted!AT17,0)</f>
        <v>0.72835235789230945</v>
      </c>
      <c r="AU17" s="67">
        <f>IF(Planted!AU17&gt;0,(Planted!AU17-Harvested!AU17)/Planted!AU17,0)</f>
        <v>0.60983229200920752</v>
      </c>
      <c r="AV17" s="67">
        <f>IF(Planted!AV17&gt;0,(Planted!AV17-Harvested!AV17)/Planted!AV17,0)</f>
        <v>0.49984653161448739</v>
      </c>
      <c r="AW17" s="67">
        <f>IF(Planted!AW17&gt;0,(Planted!AW17-Harvested!AW17)/Planted!AW17,0)</f>
        <v>0.31665228645383953</v>
      </c>
      <c r="AX17" s="73">
        <f t="shared" si="0"/>
        <v>0.34898122348373362</v>
      </c>
      <c r="AY17" s="74">
        <f t="shared" si="1"/>
        <v>0.49243205236557541</v>
      </c>
      <c r="AZ17" s="29"/>
    </row>
    <row r="18" spans="1:52">
      <c r="A18" s="50" t="s">
        <v>39</v>
      </c>
      <c r="B18" s="68">
        <f>IF(Planted!B18&gt;0,(Planted!B18-Harvested!B18)/Planted!B18,0)</f>
        <v>0</v>
      </c>
      <c r="C18" s="68">
        <f>IF(Planted!C18&gt;0,(Planted!C18-Harvested!C18)/Planted!C18,0)</f>
        <v>0</v>
      </c>
      <c r="D18" s="68">
        <f>IF(Planted!D18&gt;0,(Planted!D18-Harvested!D18)/Planted!D18,0)</f>
        <v>0</v>
      </c>
      <c r="E18" s="68">
        <f>IF(Planted!E18&gt;0,(Planted!E18-Harvested!E18)/Planted!E18,0)</f>
        <v>0</v>
      </c>
      <c r="F18" s="68">
        <f>IF(Planted!F18&gt;0,(Planted!F18-Harvested!F18)/Planted!F18,0)</f>
        <v>0</v>
      </c>
      <c r="G18" s="68">
        <f>IF(Planted!G18&gt;0,(Planted!G18-Harvested!G18)/Planted!G18,0)</f>
        <v>0</v>
      </c>
      <c r="H18" s="68">
        <f>IF(Planted!H18&gt;0,(Planted!H18-Harvested!H18)/Planted!H18,0)</f>
        <v>1</v>
      </c>
      <c r="I18" s="68">
        <f>IF(Planted!I18&gt;0,(Planted!I18-Harvested!I18)/Planted!I18,0)</f>
        <v>0</v>
      </c>
      <c r="J18" s="68">
        <f>IF(Planted!J18&gt;0,(Planted!J18-Harvested!J18)/Planted!J18,0)</f>
        <v>0</v>
      </c>
      <c r="K18" s="68">
        <f>IF(Planted!K18&gt;0,(Planted!K18-Harvested!K18)/Planted!K18,0)</f>
        <v>0</v>
      </c>
      <c r="L18" s="68">
        <f>IF(Planted!L18&gt;0,(Planted!L18-Harvested!L18)/Planted!L18,0)</f>
        <v>0</v>
      </c>
      <c r="M18" s="68">
        <f>IF(Planted!M18&gt;0,(Planted!M18-Harvested!M18)/Planted!M18,0)</f>
        <v>0.8</v>
      </c>
      <c r="N18" s="68">
        <f>IF(Planted!N18&gt;0,(Planted!N18-Harvested!N18)/Planted!N18,0)</f>
        <v>0.4</v>
      </c>
      <c r="O18" s="68">
        <f>IF(Planted!O18&gt;0,(Planted!O18-Harvested!O18)/Planted!O18,0)</f>
        <v>9.9999999999999978E-2</v>
      </c>
      <c r="P18" s="68">
        <f>IF(Planted!P18&gt;0,(Planted!P18-Harvested!P18)/Planted!P18,0)</f>
        <v>0.67999999999999994</v>
      </c>
      <c r="Q18" s="68">
        <f>IF(Planted!Q18&gt;0,(Planted!Q18-Harvested!Q18)/Planted!Q18,0)</f>
        <v>0.12500000000000011</v>
      </c>
      <c r="R18" s="68">
        <f>IF(Planted!R18&gt;0,(Planted!R18-Harvested!R18)/Planted!R18,0)</f>
        <v>0.14285714285714282</v>
      </c>
      <c r="S18" s="68">
        <f>IF(Planted!S18&gt;0,(Planted!S18-Harvested!S18)/Planted!S18,0)</f>
        <v>0.31578947368421045</v>
      </c>
      <c r="T18" s="68">
        <f>IF(Planted!T18&gt;0,(Planted!T18-Harvested!T18)/Planted!T18,0)</f>
        <v>0.1111111111111111</v>
      </c>
      <c r="U18" s="68">
        <f>IF(Planted!U18&gt;0,(Planted!U18-Harvested!U18)/Planted!U18,0)</f>
        <v>0.16666666666666666</v>
      </c>
      <c r="V18" s="68">
        <f>IF(Planted!V18&gt;0,(Planted!V18-Harvested!V18)/Planted!V18,0)</f>
        <v>2.9411764705882353E-2</v>
      </c>
      <c r="W18" s="68">
        <f>IF(Planted!W18&gt;0,(Planted!W18-Harvested!W18)/Planted!W18,0)</f>
        <v>0.15151515151515152</v>
      </c>
      <c r="X18" s="68">
        <f>IF(Planted!X18&gt;0,(Planted!X18-Harvested!X18)/Planted!X18,0)</f>
        <v>7.4999999999999997E-2</v>
      </c>
      <c r="Y18" s="68">
        <f>IF(Planted!Y18&gt;0,(Planted!Y18-Harvested!Y18)/Planted!Y18,0)</f>
        <v>0.12345679012345678</v>
      </c>
      <c r="Z18" s="68">
        <f>IF(Planted!Z18&gt;0,(Planted!Z18-Harvested!Z18)/Planted!Z18,0)</f>
        <v>0.15</v>
      </c>
      <c r="AA18" s="68">
        <f>IF(Planted!AA18&gt;0,(Planted!AA18-Harvested!AA18)/Planted!AA18,0)</f>
        <v>0.1111111111111111</v>
      </c>
      <c r="AB18" s="68">
        <f>IF(Planted!AB18&gt;0,(Planted!AB18-Harvested!AB18)/Planted!AB18,0)</f>
        <v>5.8823529411764705E-2</v>
      </c>
      <c r="AC18" s="68">
        <f>IF(Planted!AC18&gt;0,(Planted!AC18-Harvested!AC18)/Planted!AC18,0)</f>
        <v>0.10810810810810811</v>
      </c>
      <c r="AD18" s="68">
        <f>IF(Planted!AD18&gt;0,(Planted!AD18-Harvested!AD18)/Planted!AD18,0)</f>
        <v>4.3478260869565216E-2</v>
      </c>
      <c r="AE18" s="68">
        <f>IF(Planted!AE18&gt;0,(Planted!AE18-Harvested!AE18)/Planted!AE18,0)</f>
        <v>8.5106382978723402E-2</v>
      </c>
      <c r="AF18" s="68">
        <f>IF(Planted!AF18&gt;0,(Planted!AF18-Harvested!AF18)/Planted!AF18,0)</f>
        <v>0.2857142857142857</v>
      </c>
      <c r="AG18" s="68">
        <f>IF(Planted!AG18&gt;0,(Planted!AG18-Harvested!AG18)/Planted!AG18,0)</f>
        <v>0.10526315789473684</v>
      </c>
      <c r="AH18" s="68">
        <f>IF(Planted!AH18&gt;0,(Planted!AH18-Harvested!AH18)/Planted!AH18,0)</f>
        <v>1.9607843137254902E-2</v>
      </c>
      <c r="AI18" s="68">
        <f>IF(Planted!AI18&gt;0,(Planted!AI18-Harvested!AI18)/Planted!AI18,0)</f>
        <v>0.1875</v>
      </c>
      <c r="AJ18" s="68">
        <f>IF(Planted!AJ18&gt;0,(Planted!AJ18-Harvested!AJ18)/Planted!AJ18,0)</f>
        <v>3.5714285714285712E-2</v>
      </c>
      <c r="AK18" s="68">
        <f>IF(Planted!AK18&gt;0,(Planted!AK18-Harvested!AK18)/Planted!AK18,0)</f>
        <v>3.7037037037037035E-2</v>
      </c>
      <c r="AL18" s="68">
        <f>IF(Planted!AL18&gt;0,(Planted!AL18-Harvested!AL18)/Planted!AL18,0)</f>
        <v>6.4516129032258063E-2</v>
      </c>
      <c r="AM18" s="68">
        <f>IF(Planted!AM18&gt;0,(Planted!AM18-Harvested!AM18)/Planted!AM18,0)</f>
        <v>0</v>
      </c>
      <c r="AN18" s="68">
        <f>IF(Planted!AN18&gt;0,(Planted!AN18-Harvested!AN18)/Planted!AN18,0)</f>
        <v>3.125E-2</v>
      </c>
      <c r="AO18" s="68">
        <f>IF(Planted!AO18&gt;0,(Planted!AO18-Harvested!AO18)/Planted!AO18,0)</f>
        <v>3.2258064516129031E-2</v>
      </c>
      <c r="AP18" s="68">
        <f>IF(Planted!AP18&gt;0,(Planted!AP18-Harvested!AP18)/Planted!AP18,0)</f>
        <v>7.8787878787878782E-2</v>
      </c>
      <c r="AQ18" s="68">
        <f>IF(Planted!AQ18&gt;0,(Planted!AQ18-Harvested!AQ18)/Planted!AQ18,0)</f>
        <v>0.14857142857142858</v>
      </c>
      <c r="AR18" s="68">
        <f>IF(Planted!AR18&gt;0,(Planted!AR18-Harvested!AR18)/Planted!AR18,0)</f>
        <v>7.179487179487179E-2</v>
      </c>
      <c r="AS18" s="68">
        <f>IF(Planted!AS18&gt;0,(Planted!AS18-Harvested!AS18)/Planted!AS18,0)</f>
        <v>7.2727272727272724E-2</v>
      </c>
      <c r="AT18" s="68">
        <f>IF(Planted!AT18&gt;0,(Planted!AT18-Harvested!AT18)/Planted!AT18,0)</f>
        <v>0.16564417177914109</v>
      </c>
      <c r="AU18" s="68">
        <f>IF(Planted!AU18&gt;0,(Planted!AU18-Harvested!AU18)/Planted!AU18,0)</f>
        <v>0.16964285714285715</v>
      </c>
      <c r="AV18" s="68">
        <f>IF(Planted!AV18&gt;0,(Planted!AV18-Harvested!AV18)/Planted!AV18,0)</f>
        <v>5.3435114503816793E-2</v>
      </c>
      <c r="AW18" s="68">
        <f>IF(Planted!AW18&gt;0,(Planted!AW18-Harvested!AW18)/Planted!AW18,0)</f>
        <v>0.19047619047619047</v>
      </c>
      <c r="AX18" s="75">
        <f t="shared" si="0"/>
        <v>8.2411165982339593E-2</v>
      </c>
      <c r="AY18" s="76">
        <f t="shared" si="1"/>
        <v>0.1066488575895919</v>
      </c>
      <c r="AZ18" s="31"/>
    </row>
    <row r="19" spans="1:52">
      <c r="A19" s="50" t="s">
        <v>40</v>
      </c>
      <c r="B19" s="68">
        <f>IF(Planted!B19&gt;0,(Planted!B19-Harvested!B19)/Planted!B19,0)</f>
        <v>3.3057851239669422E-2</v>
      </c>
      <c r="C19" s="68">
        <f>IF(Planted!C19&gt;0,(Planted!C19-Harvested!C19)/Planted!C19,0)</f>
        <v>3.3333333333333333E-2</v>
      </c>
      <c r="D19" s="68">
        <f>IF(Planted!D19&gt;0,(Planted!D19-Harvested!D19)/Planted!D19,0)</f>
        <v>0.20979020979020979</v>
      </c>
      <c r="E19" s="68">
        <f>IF(Planted!E19&gt;0,(Planted!E19-Harvested!E19)/Planted!E19,0)</f>
        <v>1.5384615384615385E-2</v>
      </c>
      <c r="F19" s="68">
        <f>IF(Planted!F19&gt;0,(Planted!F19-Harvested!F19)/Planted!F19,0)</f>
        <v>6.25E-2</v>
      </c>
      <c r="G19" s="68">
        <f>IF(Planted!G19&gt;0,(Planted!G19-Harvested!G19)/Planted!G19,0)</f>
        <v>6.25E-2</v>
      </c>
      <c r="H19" s="68">
        <f>IF(Planted!H19&gt;0,(Planted!H19-Harvested!H19)/Planted!H19,0)</f>
        <v>0.11764705882352941</v>
      </c>
      <c r="I19" s="68">
        <f>IF(Planted!I19&gt;0,(Planted!I19-Harvested!I19)/Planted!I19,0)</f>
        <v>2.7027027027027029E-2</v>
      </c>
      <c r="J19" s="68">
        <f>IF(Planted!J19&gt;0,(Planted!J19-Harvested!J19)/Planted!J19,0)</f>
        <v>0.125</v>
      </c>
      <c r="K19" s="68">
        <f>IF(Planted!K19&gt;0,(Planted!K19-Harvested!K19)/Planted!K19,0)</f>
        <v>3.7499999999999999E-2</v>
      </c>
      <c r="L19" s="68">
        <f>IF(Planted!L19&gt;0,(Planted!L19-Harvested!L19)/Planted!L19,0)</f>
        <v>5.434782608695652E-2</v>
      </c>
      <c r="M19" s="68">
        <f>IF(Planted!M19&gt;0,(Planted!M19-Harvested!M19)/Planted!M19,0)</f>
        <v>8.1081081081081086E-2</v>
      </c>
      <c r="N19" s="68">
        <f>IF(Planted!N19&gt;0,(Planted!N19-Harvested!N19)/Planted!N19,0)</f>
        <v>2.6315789473684209E-2</v>
      </c>
      <c r="O19" s="68">
        <f>IF(Planted!O19&gt;0,(Planted!O19-Harvested!O19)/Planted!O19,0)</f>
        <v>0.13636363636363635</v>
      </c>
      <c r="P19" s="68">
        <f>IF(Planted!P19&gt;0,(Planted!P19-Harvested!P19)/Planted!P19,0)</f>
        <v>9.45945945945946E-2</v>
      </c>
      <c r="Q19" s="68">
        <f>IF(Planted!Q19&gt;0,(Planted!Q19-Harvested!Q19)/Planted!Q19,0)</f>
        <v>5.4054054054054057E-2</v>
      </c>
      <c r="R19" s="68">
        <f>IF(Planted!R19&gt;0,(Planted!R19-Harvested!R19)/Planted!R19,0)</f>
        <v>5.5555555555555552E-2</v>
      </c>
      <c r="S19" s="68">
        <f>IF(Planted!S19&gt;0,(Planted!S19-Harvested!S19)/Planted!S19,0)</f>
        <v>0.17105263157894737</v>
      </c>
      <c r="T19" s="68">
        <f>IF(Planted!T19&gt;0,(Planted!T19-Harvested!T19)/Planted!T19,0)</f>
        <v>0.27586206896551724</v>
      </c>
      <c r="U19" s="68">
        <f>IF(Planted!U19&gt;0,(Planted!U19-Harvested!U19)/Planted!U19,0)</f>
        <v>0.05</v>
      </c>
      <c r="V19" s="68">
        <f>IF(Planted!V19&gt;0,(Planted!V19-Harvested!V19)/Planted!V19,0)</f>
        <v>0.25</v>
      </c>
      <c r="W19" s="68">
        <f>IF(Planted!W19&gt;0,(Planted!W19-Harvested!W19)/Planted!W19,0)</f>
        <v>0.375</v>
      </c>
      <c r="X19" s="68">
        <f>IF(Planted!X19&gt;0,(Planted!X19-Harvested!X19)/Planted!X19,0)</f>
        <v>0.48214285714285715</v>
      </c>
      <c r="Y19" s="68">
        <f>IF(Planted!Y19&gt;0,(Planted!Y19-Harvested!Y19)/Planted!Y19,0)</f>
        <v>0.31481481481481483</v>
      </c>
      <c r="Z19" s="68">
        <f>IF(Planted!Z19&gt;0,(Planted!Z19-Harvested!Z19)/Planted!Z19,0)</f>
        <v>0.1</v>
      </c>
      <c r="AA19" s="68">
        <f>IF(Planted!AA19&gt;0,(Planted!AA19-Harvested!AA19)/Planted!AA19,0)</f>
        <v>5.5555555555555552E-2</v>
      </c>
      <c r="AB19" s="68">
        <f>IF(Planted!AB19&gt;0,(Planted!AB19-Harvested!AB19)/Planted!AB19,0)</f>
        <v>9.0909090909090912E-2</v>
      </c>
      <c r="AC19" s="68">
        <f>IF(Planted!AC19&gt;0,(Planted!AC19-Harvested!AC19)/Planted!AC19,0)</f>
        <v>5.8823529411764705E-2</v>
      </c>
      <c r="AD19" s="68">
        <f>IF(Planted!AD19&gt;0,(Planted!AD19-Harvested!AD19)/Planted!AD19,0)</f>
        <v>0.4375</v>
      </c>
      <c r="AE19" s="68">
        <f>IF(Planted!AE19&gt;0,(Planted!AE19-Harvested!AE19)/Planted!AE19,0)</f>
        <v>5.7142857142857141E-2</v>
      </c>
      <c r="AF19" s="68">
        <f>IF(Planted!AF19&gt;0,(Planted!AF19-Harvested!AF19)/Planted!AF19,0)</f>
        <v>8.8235294117647065E-2</v>
      </c>
      <c r="AG19" s="68">
        <f>IF(Planted!AG19&gt;0,(Planted!AG19-Harvested!AG19)/Planted!AG19,0)</f>
        <v>4.878048780487805E-2</v>
      </c>
      <c r="AH19" s="68">
        <f>IF(Planted!AH19&gt;0,(Planted!AH19-Harvested!AH19)/Planted!AH19,0)</f>
        <v>5.2631578947368418E-2</v>
      </c>
      <c r="AI19" s="68">
        <f>IF(Planted!AI19&gt;0,(Planted!AI19-Harvested!AI19)/Planted!AI19,0)</f>
        <v>0.83132530120481929</v>
      </c>
      <c r="AJ19" s="68">
        <f>IF(Planted!AJ19&gt;0,(Planted!AJ19-Harvested!AJ19)/Planted!AJ19,0)</f>
        <v>0.54098360655737709</v>
      </c>
      <c r="AK19" s="68">
        <f>IF(Planted!AK19&gt;0,(Planted!AK19-Harvested!AK19)/Planted!AK19,0)</f>
        <v>0.32432432432432434</v>
      </c>
      <c r="AL19" s="68">
        <f>IF(Planted!AL19&gt;0,(Planted!AL19-Harvested!AL19)/Planted!AL19,0)</f>
        <v>0.125</v>
      </c>
      <c r="AM19" s="68">
        <f>IF(Planted!AM19&gt;0,(Planted!AM19-Harvested!AM19)/Planted!AM19,0)</f>
        <v>4.6511627906976744E-2</v>
      </c>
      <c r="AN19" s="68">
        <f>IF(Planted!AN19&gt;0,(Planted!AN19-Harvested!AN19)/Planted!AN19,0)</f>
        <v>4.9180327868852458E-2</v>
      </c>
      <c r="AO19" s="68">
        <f>IF(Planted!AO19&gt;0,(Planted!AO19-Harvested!AO19)/Planted!AO19,0)</f>
        <v>5.9322033898305086E-2</v>
      </c>
      <c r="AP19" s="68">
        <f>IF(Planted!AP19&gt;0,(Planted!AP19-Harvested!AP19)/Planted!AP19,0)</f>
        <v>0.29487179487179488</v>
      </c>
      <c r="AQ19" s="68">
        <f>IF(Planted!AQ19&gt;0,(Planted!AQ19-Harvested!AQ19)/Planted!AQ19,0)</f>
        <v>0.296875</v>
      </c>
      <c r="AR19" s="68">
        <f>IF(Planted!AR19&gt;0,(Planted!AR19-Harvested!AR19)/Planted!AR19,0)</f>
        <v>0.18095238095238095</v>
      </c>
      <c r="AS19" s="68">
        <f>IF(Planted!AS19&gt;0,(Planted!AS19-Harvested!AS19)/Planted!AS19,0)</f>
        <v>0.1134020618556701</v>
      </c>
      <c r="AT19" s="68">
        <f>IF(Planted!AT19&gt;0,(Planted!AT19-Harvested!AT19)/Planted!AT19,0)</f>
        <v>0.66666666666666663</v>
      </c>
      <c r="AU19" s="68">
        <f>IF(Planted!AU19&gt;0,(Planted!AU19-Harvested!AU19)/Planted!AU19,0)</f>
        <v>0.5714285714285714</v>
      </c>
      <c r="AV19" s="68">
        <f>IF(Planted!AV19&gt;0,(Planted!AV19-Harvested!AV19)/Planted!AV19,0)</f>
        <v>0.57471264367816088</v>
      </c>
      <c r="AW19" s="68">
        <f>IF(Planted!AW19&gt;0,(Planted!AW19-Harvested!AW19)/Planted!AW19,0)</f>
        <v>0.29487179487179488</v>
      </c>
      <c r="AX19" s="75">
        <f t="shared" si="0"/>
        <v>0.28539231091273798</v>
      </c>
      <c r="AY19" s="76">
        <f t="shared" si="1"/>
        <v>0.42143246491628999</v>
      </c>
      <c r="AZ19" s="31"/>
    </row>
    <row r="20" spans="1:52">
      <c r="A20" s="50" t="s">
        <v>41</v>
      </c>
      <c r="B20" s="68">
        <f>IF(Planted!B20&gt;0,(Planted!B20-Harvested!B20)/Planted!B20,0)</f>
        <v>0.1079136690647482</v>
      </c>
      <c r="C20" s="68">
        <f>IF(Planted!C20&gt;0,(Planted!C20-Harvested!C20)/Planted!C20,0)</f>
        <v>0.11688311688311688</v>
      </c>
      <c r="D20" s="68">
        <f>IF(Planted!D20&gt;0,(Planted!D20-Harvested!D20)/Planted!D20,0)</f>
        <v>0.12738853503184713</v>
      </c>
      <c r="E20" s="68">
        <f>IF(Planted!E20&gt;0,(Planted!E20-Harvested!E20)/Planted!E20,0)</f>
        <v>3.4852546916890083E-2</v>
      </c>
      <c r="F20" s="68">
        <f>IF(Planted!F20&gt;0,(Planted!F20-Harvested!F20)/Planted!F20,0)</f>
        <v>0.25862068965517243</v>
      </c>
      <c r="G20" s="68">
        <f>IF(Planted!G20&gt;0,(Planted!G20-Harvested!G20)/Planted!G20,0)</f>
        <v>0.1125</v>
      </c>
      <c r="H20" s="68">
        <f>IF(Planted!H20&gt;0,(Planted!H20-Harvested!H20)/Planted!H20,0)</f>
        <v>0.12149532710280374</v>
      </c>
      <c r="I20" s="68">
        <f>IF(Planted!I20&gt;0,(Planted!I20-Harvested!I20)/Planted!I20,0)</f>
        <v>7.0000000000000007E-2</v>
      </c>
      <c r="J20" s="68">
        <f>IF(Planted!J20&gt;0,(Planted!J20-Harvested!J20)/Planted!J20,0)</f>
        <v>0.28865979381443296</v>
      </c>
      <c r="K20" s="68">
        <f>IF(Planted!K20&gt;0,(Planted!K20-Harvested!K20)/Planted!K20,0)</f>
        <v>6.3829787234042548E-2</v>
      </c>
      <c r="L20" s="68">
        <f>IF(Planted!L20&gt;0,(Planted!L20-Harvested!L20)/Planted!L20,0)</f>
        <v>5.3571428571428568E-2</v>
      </c>
      <c r="M20" s="68">
        <f>IF(Planted!M20&gt;0,(Planted!M20-Harvested!M20)/Planted!M20,0)</f>
        <v>0.19354838709677419</v>
      </c>
      <c r="N20" s="68">
        <f>IF(Planted!N20&gt;0,(Planted!N20-Harvested!N20)/Planted!N20,0)</f>
        <v>9.0909090909090912E-2</v>
      </c>
      <c r="O20" s="68">
        <f>IF(Planted!O20&gt;0,(Planted!O20-Harvested!O20)/Planted!O20,0)</f>
        <v>0.14285714285714285</v>
      </c>
      <c r="P20" s="68">
        <f>IF(Planted!P20&gt;0,(Planted!P20-Harvested!P20)/Planted!P20,0)</f>
        <v>0.35454545454545455</v>
      </c>
      <c r="Q20" s="68">
        <f>IF(Planted!Q20&gt;0,(Planted!Q20-Harvested!Q20)/Planted!Q20,0)</f>
        <v>9.0090090090090086E-2</v>
      </c>
      <c r="R20" s="68">
        <f>IF(Planted!R20&gt;0,(Planted!R20-Harvested!R20)/Planted!R20,0)</f>
        <v>5.5045871559633031E-2</v>
      </c>
      <c r="S20" s="68">
        <f>IF(Planted!S20&gt;0,(Planted!S20-Harvested!S20)/Planted!S20,0)</f>
        <v>0.1015625</v>
      </c>
      <c r="T20" s="68">
        <f>IF(Planted!T20&gt;0,(Planted!T20-Harvested!T20)/Planted!T20,0)</f>
        <v>0.2807017543859649</v>
      </c>
      <c r="U20" s="68">
        <f>IF(Planted!U20&gt;0,(Planted!U20-Harvested!U20)/Planted!U20,0)</f>
        <v>5.4545454545454543E-2</v>
      </c>
      <c r="V20" s="68">
        <f>IF(Planted!V20&gt;0,(Planted!V20-Harvested!V20)/Planted!V20,0)</f>
        <v>0.41592920353982299</v>
      </c>
      <c r="W20" s="68">
        <f>IF(Planted!W20&gt;0,(Planted!W20-Harvested!W20)/Planted!W20,0)</f>
        <v>0.17073170731707318</v>
      </c>
      <c r="X20" s="68">
        <f>IF(Planted!X20&gt;0,(Planted!X20-Harvested!X20)/Planted!X20,0)</f>
        <v>0.3125</v>
      </c>
      <c r="Y20" s="68">
        <f>IF(Planted!Y20&gt;0,(Planted!Y20-Harvested!Y20)/Planted!Y20,0)</f>
        <v>0.29166666666666669</v>
      </c>
      <c r="Z20" s="68">
        <f>IF(Planted!Z20&gt;0,(Planted!Z20-Harvested!Z20)/Planted!Z20,0)</f>
        <v>0.19642857142857142</v>
      </c>
      <c r="AA20" s="68">
        <f>IF(Planted!AA20&gt;0,(Planted!AA20-Harvested!AA20)/Planted!AA20,0)</f>
        <v>0.22321428571428573</v>
      </c>
      <c r="AB20" s="68">
        <f>IF(Planted!AB20&gt;0,(Planted!AB20-Harvested!AB20)/Planted!AB20,0)</f>
        <v>8.5470085470085472E-2</v>
      </c>
      <c r="AC20" s="68">
        <f>IF(Planted!AC20&gt;0,(Planted!AC20-Harvested!AC20)/Planted!AC20,0)</f>
        <v>5.8823529411764705E-2</v>
      </c>
      <c r="AD20" s="68">
        <f>IF(Planted!AD20&gt;0,(Planted!AD20-Harvested!AD20)/Planted!AD20,0)</f>
        <v>0.359375</v>
      </c>
      <c r="AE20" s="68">
        <f>IF(Planted!AE20&gt;0,(Planted!AE20-Harvested!AE20)/Planted!AE20,0)</f>
        <v>4.0816326530612242E-2</v>
      </c>
      <c r="AF20" s="68">
        <f>IF(Planted!AF20&gt;0,(Planted!AF20-Harvested!AF20)/Planted!AF20,0)</f>
        <v>0.35</v>
      </c>
      <c r="AG20" s="68">
        <f>IF(Planted!AG20&gt;0,(Planted!AG20-Harvested!AG20)/Planted!AG20,0)</f>
        <v>0.3</v>
      </c>
      <c r="AH20" s="68">
        <f>IF(Planted!AH20&gt;0,(Planted!AH20-Harvested!AH20)/Planted!AH20,0)</f>
        <v>3.6036036036036036E-2</v>
      </c>
      <c r="AI20" s="68">
        <f>IF(Planted!AI20&gt;0,(Planted!AI20-Harvested!AI20)/Planted!AI20,0)</f>
        <v>0.62251655629139069</v>
      </c>
      <c r="AJ20" s="68">
        <f>IF(Planted!AJ20&gt;0,(Planted!AJ20-Harvested!AJ20)/Planted!AJ20,0)</f>
        <v>0.41221374045801529</v>
      </c>
      <c r="AK20" s="68">
        <f>IF(Planted!AK20&gt;0,(Planted!AK20-Harvested!AK20)/Planted!AK20,0)</f>
        <v>0.46551724137931033</v>
      </c>
      <c r="AL20" s="68">
        <f>IF(Planted!AL20&gt;0,(Planted!AL20-Harvested!AL20)/Planted!AL20,0)</f>
        <v>0.25806451612903225</v>
      </c>
      <c r="AM20" s="68">
        <f>IF(Planted!AM20&gt;0,(Planted!AM20-Harvested!AM20)/Planted!AM20,0)</f>
        <v>6.25E-2</v>
      </c>
      <c r="AN20" s="68">
        <f>IF(Planted!AN20&gt;0,(Planted!AN20-Harvested!AN20)/Planted!AN20,0)</f>
        <v>7.9646017699115043E-2</v>
      </c>
      <c r="AO20" s="68">
        <f>IF(Planted!AO20&gt;0,(Planted!AO20-Harvested!AO20)/Planted!AO20,0)</f>
        <v>0.21428571428571427</v>
      </c>
      <c r="AP20" s="68">
        <f>IF(Planted!AP20&gt;0,(Planted!AP20-Harvested!AP20)/Planted!AP20,0)</f>
        <v>0.43870967741935485</v>
      </c>
      <c r="AQ20" s="68">
        <f>IF(Planted!AQ20&gt;0,(Planted!AQ20-Harvested!AQ20)/Planted!AQ20,0)</f>
        <v>0.26950354609929078</v>
      </c>
      <c r="AR20" s="68">
        <f>IF(Planted!AR20&gt;0,(Planted!AR20-Harvested!AR20)/Planted!AR20,0)</f>
        <v>0.53676470588235292</v>
      </c>
      <c r="AS20" s="68">
        <f>IF(Planted!AS20&gt;0,(Planted!AS20-Harvested!AS20)/Planted!AS20,0)</f>
        <v>0.12598425196850394</v>
      </c>
      <c r="AT20" s="68">
        <f>IF(Planted!AT20&gt;0,(Planted!AT20-Harvested!AT20)/Planted!AT20,0)</f>
        <v>0.74522292993630568</v>
      </c>
      <c r="AU20" s="68">
        <f>IF(Planted!AU20&gt;0,(Planted!AU20-Harvested!AU20)/Planted!AU20,0)</f>
        <v>0.6216216216216216</v>
      </c>
      <c r="AV20" s="68">
        <f>IF(Planted!AV20&gt;0,(Planted!AV20-Harvested!AV20)/Planted!AV20,0)</f>
        <v>0.50420168067226889</v>
      </c>
      <c r="AW20" s="68">
        <f>IF(Planted!AW20&gt;0,(Planted!AW20-Harvested!AW20)/Planted!AW20,0)</f>
        <v>0.32075471698113206</v>
      </c>
      <c r="AX20" s="75">
        <f t="shared" si="0"/>
        <v>0.35984401455845277</v>
      </c>
      <c r="AY20" s="76">
        <f t="shared" si="1"/>
        <v>0.50675903801621058</v>
      </c>
      <c r="AZ20" s="31"/>
    </row>
    <row r="21" spans="1:52" s="30" customFormat="1">
      <c r="A21" s="59" t="s">
        <v>42</v>
      </c>
      <c r="B21" s="67">
        <f>IF(Planted!B21&gt;0,(Planted!B21-Harvested!B21)/Planted!B21,0)</f>
        <v>2.5498377375985166E-2</v>
      </c>
      <c r="C21" s="67">
        <f>IF(Planted!C21&gt;0,(Planted!C21-Harvested!C21)/Planted!C21,0)</f>
        <v>2.0134228187919462E-2</v>
      </c>
      <c r="D21" s="67">
        <f>IF(Planted!D21&gt;0,(Planted!D21-Harvested!D21)/Planted!D21,0)</f>
        <v>1.8222222222222223E-2</v>
      </c>
      <c r="E21" s="67">
        <f>IF(Planted!E21&gt;0,(Planted!E21-Harvested!E21)/Planted!E21,0)</f>
        <v>1.8014059753954304E-2</v>
      </c>
      <c r="F21" s="67">
        <f>IF(Planted!F21&gt;0,(Planted!F21-Harvested!F21)/Planted!F21,0)</f>
        <v>1.1398963730569948E-2</v>
      </c>
      <c r="G21" s="67">
        <f>IF(Planted!G21&gt;0,(Planted!G21-Harvested!G21)/Planted!G21,0)</f>
        <v>1.9892884468247895E-2</v>
      </c>
      <c r="H21" s="67">
        <f>IF(Planted!H21&gt;0,(Planted!H21-Harvested!H21)/Planted!H21,0)</f>
        <v>9.9113197704746997E-3</v>
      </c>
      <c r="I21" s="67">
        <f>IF(Planted!I21&gt;0,(Planted!I21-Harvested!I21)/Planted!I21,0)</f>
        <v>1.5340909090909091E-2</v>
      </c>
      <c r="J21" s="67">
        <f>IF(Planted!J21&gt;0,(Planted!J21-Harvested!J21)/Planted!J21,0)</f>
        <v>1.827875095201828E-2</v>
      </c>
      <c r="K21" s="67">
        <f>IF(Planted!K21&gt;0,(Planted!K21-Harvested!K21)/Planted!K21,0)</f>
        <v>9.9601593625498006E-3</v>
      </c>
      <c r="L21" s="67">
        <f>IF(Planted!L21&gt;0,(Planted!L21-Harvested!L21)/Planted!L21,0)</f>
        <v>1.3505908835115363E-2</v>
      </c>
      <c r="M21" s="67">
        <f>IF(Planted!M21&gt;0,(Planted!M21-Harvested!M21)/Planted!M21,0)</f>
        <v>1.2583271650629163E-2</v>
      </c>
      <c r="N21" s="67">
        <f>IF(Planted!N21&gt;0,(Planted!N21-Harvested!N21)/Planted!N21,0)</f>
        <v>1.2508229098090849E-2</v>
      </c>
      <c r="O21" s="67">
        <f>IF(Planted!O21&gt;0,(Planted!O21-Harvested!O21)/Planted!O21,0)</f>
        <v>5.6777856635911996E-3</v>
      </c>
      <c r="P21" s="67">
        <f>IF(Planted!P21&gt;0,(Planted!P21-Harvested!P21)/Planted!P21,0)</f>
        <v>1.8115942028985508E-2</v>
      </c>
      <c r="Q21" s="67">
        <f>IF(Planted!Q21&gt;0,(Planted!Q21-Harvested!Q21)/Planted!Q21,0)</f>
        <v>7.6083127861922891E-3</v>
      </c>
      <c r="R21" s="67">
        <f>IF(Planted!R21&gt;0,(Planted!R21-Harvested!R21)/Planted!R21,0)</f>
        <v>7.4931880108991822E-3</v>
      </c>
      <c r="S21" s="67">
        <f>IF(Planted!S21&gt;0,(Planted!S21-Harvested!S21)/Planted!S21,0)</f>
        <v>6.8922305764411024E-3</v>
      </c>
      <c r="T21" s="67">
        <f>IF(Planted!T21&gt;0,(Planted!T21-Harvested!T21)/Planted!T21,0)</f>
        <v>7.2780203784570596E-3</v>
      </c>
      <c r="U21" s="67">
        <f>IF(Planted!U21&gt;0,(Planted!U21-Harvested!U21)/Planted!U21,0)</f>
        <v>7.8431372549019607E-3</v>
      </c>
      <c r="V21" s="67">
        <f>IF(Planted!V21&gt;0,(Planted!V21-Harvested!V21)/Planted!V21,0)</f>
        <v>3.9325261306012625E-2</v>
      </c>
      <c r="W21" s="67">
        <f>IF(Planted!W21&gt;0,(Planted!W21-Harvested!W21)/Planted!W21,0)</f>
        <v>1.1410788381742738E-2</v>
      </c>
      <c r="X21" s="67">
        <f>IF(Planted!X21&gt;0,(Planted!X21-Harvested!X21)/Planted!X21,0)</f>
        <v>1.064773735581189E-2</v>
      </c>
      <c r="Y21" s="67">
        <f>IF(Planted!Y21&gt;0,(Planted!Y21-Harvested!Y21)/Planted!Y21,0)</f>
        <v>1.3091641490433032E-2</v>
      </c>
      <c r="Z21" s="67">
        <f>IF(Planted!Z21&gt;0,(Planted!Z21-Harvested!Z21)/Planted!Z21,0)</f>
        <v>1.2016021361815754E-2</v>
      </c>
      <c r="AA21" s="67">
        <f>IF(Planted!AA21&gt;0,(Planted!AA21-Harvested!AA21)/Planted!AA21,0)</f>
        <v>2.6894865525672371E-2</v>
      </c>
      <c r="AB21" s="67">
        <f>IF(Planted!AB21&gt;0,(Planted!AB21-Harvested!AB21)/Planted!AB21,0)</f>
        <v>1.0368663594470046E-2</v>
      </c>
      <c r="AC21" s="67">
        <f>IF(Planted!AC21&gt;0,(Planted!AC21-Harvested!AC21)/Planted!AC21,0)</f>
        <v>1.11731843575419E-2</v>
      </c>
      <c r="AD21" s="67">
        <f>IF(Planted!AD21&gt;0,(Planted!AD21-Harvested!AD21)/Planted!AD21,0)</f>
        <v>1.1428571428571429E-2</v>
      </c>
      <c r="AE21" s="67">
        <f>IF(Planted!AE21&gt;0,(Planted!AE21-Harvested!AE21)/Planted!AE21,0)</f>
        <v>1.7156862745098041E-2</v>
      </c>
      <c r="AF21" s="67">
        <f>IF(Planted!AF21&gt;0,(Planted!AF21-Harvested!AF21)/Planted!AF21,0)</f>
        <v>2.7303754266211604E-2</v>
      </c>
      <c r="AG21" s="67">
        <f>IF(Planted!AG21&gt;0,(Planted!AG21-Harvested!AG21)/Planted!AG21,0)</f>
        <v>1.4569000404694433E-2</v>
      </c>
      <c r="AH21" s="67">
        <f>IF(Planted!AH21&gt;0,(Planted!AH21-Harvested!AH21)/Planted!AH21,0)</f>
        <v>1.0899182561307902E-2</v>
      </c>
      <c r="AI21" s="67">
        <f>IF(Planted!AI21&gt;0,(Planted!AI21-Harvested!AI21)/Planted!AI21,0)</f>
        <v>2.9880478087649404E-2</v>
      </c>
      <c r="AJ21" s="67">
        <f>IF(Planted!AJ21&gt;0,(Planted!AJ21-Harvested!AJ21)/Planted!AJ21,0)</f>
        <v>2.8423772609819122E-2</v>
      </c>
      <c r="AK21" s="67">
        <f>IF(Planted!AK21&gt;0,(Planted!AK21-Harvested!AK21)/Planted!AK21,0)</f>
        <v>3.4246575342465752E-2</v>
      </c>
      <c r="AL21" s="67">
        <f>IF(Planted!AL21&gt;0,(Planted!AL21-Harvested!AL21)/Planted!AL21,0)</f>
        <v>4.8000000000000001E-2</v>
      </c>
      <c r="AM21" s="67">
        <f>IF(Planted!AM21&gt;0,(Planted!AM21-Harvested!AM21)/Planted!AM21,0)</f>
        <v>3.5087719298245612E-2</v>
      </c>
      <c r="AN21" s="67">
        <f>IF(Planted!AN21&gt;0,(Planted!AN21-Harvested!AN21)/Planted!AN21,0)</f>
        <v>3.9130434782608699E-2</v>
      </c>
      <c r="AO21" s="67">
        <f>IF(Planted!AO21&gt;0,(Planted!AO21-Harvested!AO21)/Planted!AO21,0)</f>
        <v>7.0063694267515922E-2</v>
      </c>
      <c r="AP21" s="67">
        <f>IF(Planted!AP21&gt;0,(Planted!AP21-Harvested!AP21)/Planted!AP21,0)</f>
        <v>8.0701754385964913E-2</v>
      </c>
      <c r="AQ21" s="67">
        <f>IF(Planted!AQ21&gt;0,(Planted!AQ21-Harvested!AQ21)/Planted!AQ21,0)</f>
        <v>7.9422382671480149E-2</v>
      </c>
      <c r="AR21" s="67">
        <f>IF(Planted!AR21&gt;0,(Planted!AR21-Harvested!AR21)/Planted!AR21,0)</f>
        <v>9.6534653465346537E-2</v>
      </c>
      <c r="AS21" s="67">
        <f>IF(Planted!AS21&gt;0,(Planted!AS21-Harvested!AS21)/Planted!AS21,0)</f>
        <v>6.2841530054644809E-2</v>
      </c>
      <c r="AT21" s="67">
        <f>IF(Planted!AT21&gt;0,(Planted!AT21-Harvested!AT21)/Planted!AT21,0)</f>
        <v>0.22383720930232559</v>
      </c>
      <c r="AU21" s="67">
        <f>IF(Planted!AU21&gt;0,(Planted!AU21-Harvested!AU21)/Planted!AU21,0)</f>
        <v>0.13388429752066119</v>
      </c>
      <c r="AV21" s="67">
        <f>IF(Planted!AV21&gt;0,(Planted!AV21-Harvested!AV21)/Planted!AV21,0)</f>
        <v>9.6226415094339698E-2</v>
      </c>
      <c r="AW21" s="67">
        <f>IF(Planted!AW21&gt;0,(Planted!AW21-Harvested!AW21)/Planted!AW21,0)</f>
        <v>8.1884057971014473E-2</v>
      </c>
      <c r="AX21" s="73">
        <f t="shared" si="0"/>
        <v>9.1773009084313323E-2</v>
      </c>
      <c r="AY21" s="74">
        <f t="shared" si="1"/>
        <v>0.12266482108746357</v>
      </c>
      <c r="AZ21" s="29"/>
    </row>
    <row r="22" spans="1:52">
      <c r="A22" s="50" t="s">
        <v>43</v>
      </c>
      <c r="B22" s="68">
        <f>IF(Planted!B22&gt;0,(Planted!B22-Harvested!B22)/Planted!B22,0)</f>
        <v>3.7037037037037038E-3</v>
      </c>
      <c r="C22" s="68">
        <f>IF(Planted!C22&gt;0,(Planted!C22-Harvested!C22)/Planted!C22,0)</f>
        <v>8.6206896551724137E-3</v>
      </c>
      <c r="D22" s="68">
        <f>IF(Planted!D22&gt;0,(Planted!D22-Harvested!D22)/Planted!D22,0)</f>
        <v>0</v>
      </c>
      <c r="E22" s="68">
        <f>IF(Planted!E22&gt;0,(Planted!E22-Harvested!E22)/Planted!E22,0)</f>
        <v>1.6666666666666668E-3</v>
      </c>
      <c r="F22" s="68">
        <f>IF(Planted!F22&gt;0,(Planted!F22-Harvested!F22)/Planted!F22,0)</f>
        <v>2.1231422505307855E-3</v>
      </c>
      <c r="G22" s="68">
        <f>IF(Planted!G22&gt;0,(Planted!G22-Harvested!G22)/Planted!G22,0)</f>
        <v>2.4054982817869417E-2</v>
      </c>
      <c r="H22" s="68">
        <f>IF(Planted!H22&gt;0,(Planted!H22-Harvested!H22)/Planted!H22,0)</f>
        <v>2.3255813953488372E-3</v>
      </c>
      <c r="I22" s="68">
        <f>IF(Planted!I22&gt;0,(Planted!I22-Harvested!I22)/Planted!I22,0)</f>
        <v>2.7777777777777779E-3</v>
      </c>
      <c r="J22" s="68">
        <f>IF(Planted!J22&gt;0,(Planted!J22-Harvested!J22)/Planted!J22,0)</f>
        <v>4.0000000000000001E-3</v>
      </c>
      <c r="K22" s="68">
        <f>IF(Planted!K22&gt;0,(Planted!K22-Harvested!K22)/Planted!K22,0)</f>
        <v>3.4482758620689655E-3</v>
      </c>
      <c r="L22" s="68">
        <f>IF(Planted!L22&gt;0,(Planted!L22-Harvested!L22)/Planted!L22,0)</f>
        <v>2.8571428571428571E-3</v>
      </c>
      <c r="M22" s="68">
        <f>IF(Planted!M22&gt;0,(Planted!M22-Harvested!M22)/Planted!M22,0)</f>
        <v>4.1666666666666666E-3</v>
      </c>
      <c r="N22" s="68">
        <f>IF(Planted!N22&gt;0,(Planted!N22-Harvested!N22)/Planted!N22,0)</f>
        <v>5.7142857142857143E-3</v>
      </c>
      <c r="O22" s="68">
        <f>IF(Planted!O22&gt;0,(Planted!O22-Harvested!O22)/Planted!O22,0)</f>
        <v>2.7777777777777779E-3</v>
      </c>
      <c r="P22" s="68">
        <f>IF(Planted!P22&gt;0,(Planted!P22-Harvested!P22)/Planted!P22,0)</f>
        <v>6.1538461538461538E-3</v>
      </c>
      <c r="Q22" s="68">
        <f>IF(Planted!Q22&gt;0,(Planted!Q22-Harvested!Q22)/Planted!Q22,0)</f>
        <v>3.1645569620253164E-3</v>
      </c>
      <c r="R22" s="68">
        <f>IF(Planted!R22&gt;0,(Planted!R22-Harvested!R22)/Planted!R22,0)</f>
        <v>3.1948881789137379E-3</v>
      </c>
      <c r="S22" s="68">
        <f>IF(Planted!S22&gt;0,(Planted!S22-Harvested!S22)/Planted!S22,0)</f>
        <v>2.7397260273972603E-3</v>
      </c>
      <c r="T22" s="68">
        <f>IF(Planted!T22&gt;0,(Planted!T22-Harvested!T22)/Planted!T22,0)</f>
        <v>3.1746031746031746E-3</v>
      </c>
      <c r="U22" s="68">
        <f>IF(Planted!U22&gt;0,(Planted!U22-Harvested!U22)/Planted!U22,0)</f>
        <v>3.0769230769230769E-3</v>
      </c>
      <c r="V22" s="68">
        <f>IF(Planted!V22&gt;0,(Planted!V22-Harvested!V22)/Planted!V22,0)</f>
        <v>8.0000000000000002E-3</v>
      </c>
      <c r="W22" s="68">
        <f>IF(Planted!W22&gt;0,(Planted!W22-Harvested!W22)/Planted!W22,0)</f>
        <v>3.7037037037037038E-3</v>
      </c>
      <c r="X22" s="68">
        <f>IF(Planted!X22&gt;0,(Planted!X22-Harvested!X22)/Planted!X22,0)</f>
        <v>7.1428571428571426E-3</v>
      </c>
      <c r="Y22" s="68">
        <f>IF(Planted!Y22&gt;0,(Planted!Y22-Harvested!Y22)/Planted!Y22,0)</f>
        <v>1.6949152542372881E-2</v>
      </c>
      <c r="Z22" s="68">
        <f>IF(Planted!Z22&gt;0,(Planted!Z22-Harvested!Z22)/Planted!Z22,0)</f>
        <v>9.3023255813953487E-3</v>
      </c>
      <c r="AA22" s="68">
        <f>IF(Planted!AA22&gt;0,(Planted!AA22-Harvested!AA22)/Planted!AA22,0)</f>
        <v>9.3023255813953487E-3</v>
      </c>
      <c r="AB22" s="68">
        <f>IF(Planted!AB22&gt;0,(Planted!AB22-Harvested!AB22)/Planted!AB22,0)</f>
        <v>8.3333333333333332E-3</v>
      </c>
      <c r="AC22" s="68">
        <f>IF(Planted!AC22&gt;0,(Planted!AC22-Harvested!AC22)/Planted!AC22,0)</f>
        <v>4.3478260869565218E-3</v>
      </c>
      <c r="AD22" s="68">
        <f>IF(Planted!AD22&gt;0,(Planted!AD22-Harvested!AD22)/Planted!AD22,0)</f>
        <v>1.0526315789473684E-2</v>
      </c>
      <c r="AE22" s="68">
        <f>IF(Planted!AE22&gt;0,(Planted!AE22-Harvested!AE22)/Planted!AE22,0)</f>
        <v>1.1764705882352941E-2</v>
      </c>
      <c r="AF22" s="68">
        <f>IF(Planted!AF22&gt;0,(Planted!AF22-Harvested!AF22)/Planted!AF22,0)</f>
        <v>1.4814814814814815E-2</v>
      </c>
      <c r="AG22" s="68">
        <f>IF(Planted!AG22&gt;0,(Planted!AG22-Harvested!AG22)/Planted!AG22,0)</f>
        <v>6.8965517241379309E-3</v>
      </c>
      <c r="AH22" s="68">
        <f>IF(Planted!AH22&gt;0,(Planted!AH22-Harvested!AH22)/Planted!AH22,0)</f>
        <v>1.0256410256410256E-2</v>
      </c>
      <c r="AI22" s="68">
        <f>IF(Planted!AI22&gt;0,(Planted!AI22-Harvested!AI22)/Planted!AI22,0)</f>
        <v>8.0000000000000002E-3</v>
      </c>
      <c r="AJ22" s="68">
        <f>IF(Planted!AJ22&gt;0,(Planted!AJ22-Harvested!AJ22)/Planted!AJ22,0)</f>
        <v>1.4999999999999999E-2</v>
      </c>
      <c r="AK22" s="68">
        <f>IF(Planted!AK22&gt;0,(Planted!AK22-Harvested!AK22)/Planted!AK22,0)</f>
        <v>6.2500000000000003E-3</v>
      </c>
      <c r="AL22" s="68">
        <f>IF(Planted!AL22&gt;0,(Planted!AL22-Harvested!AL22)/Planted!AL22,0)</f>
        <v>6.6666666666666671E-3</v>
      </c>
      <c r="AM22" s="68">
        <f>IF(Planted!AM22&gt;0,(Planted!AM22-Harvested!AM22)/Planted!AM22,0)</f>
        <v>1.1235955056179775E-2</v>
      </c>
      <c r="AN22" s="68">
        <f>IF(Planted!AN22&gt;0,(Planted!AN22-Harvested!AN22)/Planted!AN22,0)</f>
        <v>1.6666666666666666E-2</v>
      </c>
      <c r="AO22" s="68">
        <f>IF(Planted!AO22&gt;0,(Planted!AO22-Harvested!AO22)/Planted!AO22,0)</f>
        <v>6.2500000000000003E-3</v>
      </c>
      <c r="AP22" s="68">
        <f>IF(Planted!AP22&gt;0,(Planted!AP22-Harvested!AP22)/Planted!AP22,0)</f>
        <v>6.2500000000000003E-3</v>
      </c>
      <c r="AQ22" s="68">
        <f>IF(Planted!AQ22&gt;0,(Planted!AQ22-Harvested!AQ22)/Planted!AQ22,0)</f>
        <v>1.2500000000000001E-2</v>
      </c>
      <c r="AR22" s="68">
        <f>IF(Planted!AR22&gt;0,(Planted!AR22-Harvested!AR22)/Planted!AR22,0)</f>
        <v>1.6E-2</v>
      </c>
      <c r="AS22" s="68">
        <f>IF(Planted!AS22&gt;0,(Planted!AS22-Harvested!AS22)/Planted!AS22,0)</f>
        <v>8.3333333333333332E-3</v>
      </c>
      <c r="AT22" s="68">
        <f>IF(Planted!AT22&gt;0,(Planted!AT22-Harvested!AT22)/Planted!AT22,0)</f>
        <v>1.1494252873563218E-2</v>
      </c>
      <c r="AU22" s="68">
        <f>IF(Planted!AU22&gt;0,(Planted!AU22-Harvested!AU22)/Planted!AU22,0)</f>
        <v>1.3157894736842105E-2</v>
      </c>
      <c r="AV22" s="68">
        <f>IF(Planted!AV22&gt;0,(Planted!AV22-Harvested!AV22)/Planted!AV22,0)</f>
        <v>1.0416666666666666E-2</v>
      </c>
      <c r="AW22" s="68">
        <f>IF(Planted!AW22&gt;0,(Planted!AW22-Harvested!AW22)/Planted!AW22,0)</f>
        <v>1.1111111111111112E-2</v>
      </c>
      <c r="AX22" s="75">
        <f t="shared" si="0"/>
        <v>1.1230476933325177E-2</v>
      </c>
      <c r="AY22" s="76">
        <f t="shared" si="1"/>
        <v>1.1880429522081064E-2</v>
      </c>
      <c r="AZ22" s="31"/>
    </row>
    <row r="23" spans="1:52">
      <c r="A23" s="50" t="s">
        <v>44</v>
      </c>
      <c r="B23" s="68">
        <f>IF(Planted!B23&gt;0,(Planted!B23-Harvested!B23)/Planted!B23,0)</f>
        <v>1.6891891891891893E-2</v>
      </c>
      <c r="C23" s="68">
        <f>IF(Planted!C23&gt;0,(Planted!C23-Harvested!C23)/Planted!C23,0)</f>
        <v>9.0909090909090905E-3</v>
      </c>
      <c r="D23" s="68">
        <f>IF(Planted!D23&gt;0,(Planted!D23-Harvested!D23)/Planted!D23,0)</f>
        <v>6.4516129032258064E-3</v>
      </c>
      <c r="E23" s="68">
        <f>IF(Planted!E23&gt;0,(Planted!E23-Harvested!E23)/Planted!E23,0)</f>
        <v>6.4935064935064939E-3</v>
      </c>
      <c r="F23" s="68">
        <f>IF(Planted!F23&gt;0,(Planted!F23-Harvested!F23)/Planted!F23,0)</f>
        <v>7.246376811594203E-3</v>
      </c>
      <c r="G23" s="68">
        <f>IF(Planted!G23&gt;0,(Planted!G23-Harvested!G23)/Planted!G23,0)</f>
        <v>1.0416666666666666E-2</v>
      </c>
      <c r="H23" s="68">
        <f>IF(Planted!H23&gt;0,(Planted!H23-Harvested!H23)/Planted!H23,0)</f>
        <v>7.0921985815602835E-3</v>
      </c>
      <c r="I23" s="68">
        <f>IF(Planted!I23&gt;0,(Planted!I23-Harvested!I23)/Planted!I23,0)</f>
        <v>7.5187969924812026E-3</v>
      </c>
      <c r="J23" s="68">
        <f>IF(Planted!J23&gt;0,(Planted!J23-Harvested!J23)/Planted!J23,0)</f>
        <v>0.01</v>
      </c>
      <c r="K23" s="68">
        <f>IF(Planted!K23&gt;0,(Planted!K23-Harvested!K23)/Planted!K23,0)</f>
        <v>8.6956521739130436E-3</v>
      </c>
      <c r="L23" s="68">
        <f>IF(Planted!L23&gt;0,(Planted!L23-Harvested!L23)/Planted!L23,0)</f>
        <v>1.1111111111111112E-2</v>
      </c>
      <c r="M23" s="68">
        <f>IF(Planted!M23&gt;0,(Planted!M23-Harvested!M23)/Planted!M23,0)</f>
        <v>9.5238095238095247E-3</v>
      </c>
      <c r="N23" s="68">
        <f>IF(Planted!N23&gt;0,(Planted!N23-Harvested!N23)/Planted!N23,0)</f>
        <v>9.0909090909090905E-3</v>
      </c>
      <c r="O23" s="68">
        <f>IF(Planted!O23&gt;0,(Planted!O23-Harvested!O23)/Planted!O23,0)</f>
        <v>3.0612244897959182E-3</v>
      </c>
      <c r="P23" s="68">
        <f>IF(Planted!P23&gt;0,(Planted!P23-Harvested!P23)/Planted!P23,0)</f>
        <v>5.0000000000000001E-3</v>
      </c>
      <c r="Q23" s="68">
        <f>IF(Planted!Q23&gt;0,(Planted!Q23-Harvested!Q23)/Planted!Q23,0)</f>
        <v>4.7619047619047623E-3</v>
      </c>
      <c r="R23" s="68">
        <f>IF(Planted!R23&gt;0,(Planted!R23-Harvested!R23)/Planted!R23,0)</f>
        <v>4.5454545454545452E-3</v>
      </c>
      <c r="S23" s="68">
        <f>IF(Planted!S23&gt;0,(Planted!S23-Harvested!S23)/Planted!S23,0)</f>
        <v>4.2735042735042739E-3</v>
      </c>
      <c r="T23" s="68">
        <f>IF(Planted!T23&gt;0,(Planted!T23-Harvested!T23)/Planted!T23,0)</f>
        <v>5.0000000000000001E-3</v>
      </c>
      <c r="U23" s="68">
        <f>IF(Planted!U23&gt;0,(Planted!U23-Harvested!U23)/Planted!U23,0)</f>
        <v>5.681818181818182E-3</v>
      </c>
      <c r="V23" s="68">
        <f>IF(Planted!V23&gt;0,(Planted!V23-Harvested!V23)/Planted!V23,0)</f>
        <v>4.6153846153846156E-2</v>
      </c>
      <c r="W23" s="68">
        <f>IF(Planted!W23&gt;0,(Planted!W23-Harvested!W23)/Planted!W23,0)</f>
        <v>8.1967213114754103E-3</v>
      </c>
      <c r="X23" s="68">
        <f>IF(Planted!X23&gt;0,(Planted!X23-Harvested!X23)/Planted!X23,0)</f>
        <v>6.4516129032258064E-3</v>
      </c>
      <c r="Y23" s="68">
        <f>IF(Planted!Y23&gt;0,(Planted!Y23-Harvested!Y23)/Planted!Y23,0)</f>
        <v>7.9365079365079361E-3</v>
      </c>
      <c r="Z23" s="68">
        <f>IF(Planted!Z23&gt;0,(Planted!Z23-Harvested!Z23)/Planted!Z23,0)</f>
        <v>6.2500000000000003E-3</v>
      </c>
      <c r="AA23" s="68">
        <f>IF(Planted!AA23&gt;0,(Planted!AA23-Harvested!AA23)/Planted!AA23,0)</f>
        <v>9.0909090909090905E-3</v>
      </c>
      <c r="AB23" s="68">
        <f>IF(Planted!AB23&gt;0,(Planted!AB23-Harvested!AB23)/Planted!AB23,0)</f>
        <v>5.3571428571428572E-3</v>
      </c>
      <c r="AC23" s="68">
        <f>IF(Planted!AC23&gt;0,(Planted!AC23-Harvested!AC23)/Planted!AC23,0)</f>
        <v>4.6511627906976744E-3</v>
      </c>
      <c r="AD23" s="68">
        <f>IF(Planted!AD23&gt;0,(Planted!AD23-Harvested!AD23)/Planted!AD23,0)</f>
        <v>7.0175438596491229E-3</v>
      </c>
      <c r="AE23" s="68">
        <f>IF(Planted!AE23&gt;0,(Planted!AE23-Harvested!AE23)/Planted!AE23,0)</f>
        <v>5.1282051282051282E-3</v>
      </c>
      <c r="AF23" s="68">
        <f>IF(Planted!AF23&gt;0,(Planted!AF23-Harvested!AF23)/Planted!AF23,0)</f>
        <v>2.5000000000000001E-2</v>
      </c>
      <c r="AG23" s="68">
        <f>IF(Planted!AG23&gt;0,(Planted!AG23-Harvested!AG23)/Planted!AG23,0)</f>
        <v>1.4084507042253521E-2</v>
      </c>
      <c r="AH23" s="68">
        <f>IF(Planted!AH23&gt;0,(Planted!AH23-Harvested!AH23)/Planted!AH23,0)</f>
        <v>8.0645161290322578E-3</v>
      </c>
      <c r="AI23" s="68">
        <f>IF(Planted!AI23&gt;0,(Planted!AI23-Harvested!AI23)/Planted!AI23,0)</f>
        <v>5.4945054945054949E-3</v>
      </c>
      <c r="AJ23" s="68">
        <f>IF(Planted!AJ23&gt;0,(Planted!AJ23-Harvested!AJ23)/Planted!AJ23,0)</f>
        <v>7.0422535211267607E-3</v>
      </c>
      <c r="AK23" s="68">
        <f>IF(Planted!AK23&gt;0,(Planted!AK23-Harvested!AK23)/Planted!AK23,0)</f>
        <v>1.0752688172043012E-2</v>
      </c>
      <c r="AL23" s="68">
        <f>IF(Planted!AL23&gt;0,(Planted!AL23-Harvested!AL23)/Planted!AL23,0)</f>
        <v>1.7543859649122806E-2</v>
      </c>
      <c r="AM23" s="68">
        <f>IF(Planted!AM23&gt;0,(Planted!AM23-Harvested!AM23)/Planted!AM23,0)</f>
        <v>2.1276595744680851E-2</v>
      </c>
      <c r="AN23" s="68">
        <f>IF(Planted!AN23&gt;0,(Planted!AN23-Harvested!AN23)/Planted!AN23,0)</f>
        <v>1.5873015873015872E-2</v>
      </c>
      <c r="AO23" s="68">
        <f>IF(Planted!AO23&gt;0,(Planted!AO23-Harvested!AO23)/Planted!AO23,0)</f>
        <v>1.1363636363636364E-2</v>
      </c>
      <c r="AP23" s="68">
        <f>IF(Planted!AP23&gt;0,(Planted!AP23-Harvested!AP23)/Planted!AP23,0)</f>
        <v>2.0833333333333332E-2</v>
      </c>
      <c r="AQ23" s="68">
        <f>IF(Planted!AQ23&gt;0,(Planted!AQ23-Harvested!AQ23)/Planted!AQ23,0)</f>
        <v>1.8518518518518517E-2</v>
      </c>
      <c r="AR23" s="68">
        <f>IF(Planted!AR23&gt;0,(Planted!AR23-Harvested!AR23)/Planted!AR23,0)</f>
        <v>1.4705882352941176E-2</v>
      </c>
      <c r="AS23" s="68">
        <f>IF(Planted!AS23&gt;0,(Planted!AS23-Harvested!AS23)/Planted!AS23,0)</f>
        <v>1.9230769230769232E-2</v>
      </c>
      <c r="AT23" s="68">
        <f>IF(Planted!AT23&gt;0,(Planted!AT23-Harvested!AT23)/Planted!AT23,0)</f>
        <v>2.6315789473684209E-2</v>
      </c>
      <c r="AU23" s="68">
        <f>IF(Planted!AU23&gt;0,(Planted!AU23-Harvested!AU23)/Planted!AU23,0)</f>
        <v>1.538461538461533E-2</v>
      </c>
      <c r="AV23" s="68">
        <f>IF(Planted!AV23&gt;0,(Planted!AV23-Harvested!AV23)/Planted!AV23,0)</f>
        <v>1.428571428571432E-2</v>
      </c>
      <c r="AW23" s="68">
        <f>IF(Planted!AW23&gt;0,(Planted!AW23-Harvested!AW23)/Planted!AW23,0)</f>
        <v>1.6666666666666705E-2</v>
      </c>
      <c r="AX23" s="75">
        <f t="shared" si="0"/>
        <v>1.7778787056090921E-2</v>
      </c>
      <c r="AY23" s="76">
        <f t="shared" si="1"/>
        <v>1.7984554145544854E-2</v>
      </c>
      <c r="AZ23" s="31"/>
    </row>
    <row r="24" spans="1:52">
      <c r="A24" s="50" t="s">
        <v>45</v>
      </c>
      <c r="B24" s="68">
        <f>IF(Planted!B24&gt;0,(Planted!B24-Harvested!B24)/Planted!B24,0)</f>
        <v>0.20437956204379562</v>
      </c>
      <c r="C24" s="68">
        <f>IF(Planted!C24&gt;0,(Planted!C24-Harvested!C24)/Planted!C24,0)</f>
        <v>0.18181818181818182</v>
      </c>
      <c r="D24" s="68">
        <f>IF(Planted!D24&gt;0,(Planted!D24-Harvested!D24)/Planted!D24,0)</f>
        <v>0.20529801324503311</v>
      </c>
      <c r="E24" s="68">
        <f>IF(Planted!E24&gt;0,(Planted!E24-Harvested!E24)/Planted!E24,0)</f>
        <v>0.22058823529411764</v>
      </c>
      <c r="F24" s="68">
        <f>IF(Planted!F24&gt;0,(Planted!F24-Harvested!F24)/Planted!F24,0)</f>
        <v>0.13924050632911392</v>
      </c>
      <c r="G24" s="68">
        <f>IF(Planted!G24&gt;0,(Planted!G24-Harvested!G24)/Planted!G24,0)</f>
        <v>0.16071428571428573</v>
      </c>
      <c r="H24" s="68">
        <f>IF(Planted!H24&gt;0,(Planted!H24-Harvested!H24)/Planted!H24,0)</f>
        <v>0.1038961038961039</v>
      </c>
      <c r="I24" s="68">
        <f>IF(Planted!I24&gt;0,(Planted!I24-Harvested!I24)/Planted!I24,0)</f>
        <v>0.22857142857142856</v>
      </c>
      <c r="J24" s="68">
        <f>IF(Planted!J24&gt;0,(Planted!J24-Harvested!J24)/Planted!J24,0)</f>
        <v>0.20634920634920634</v>
      </c>
      <c r="K24" s="68">
        <f>IF(Planted!K24&gt;0,(Planted!K24-Harvested!K24)/Planted!K24,0)</f>
        <v>6.0606060606060608E-2</v>
      </c>
      <c r="L24" s="68">
        <f>IF(Planted!L24&gt;0,(Planted!L24-Harvested!L24)/Planted!L24,0)</f>
        <v>0.1038961038961039</v>
      </c>
      <c r="M24" s="68">
        <f>IF(Planted!M24&gt;0,(Planted!M24-Harvested!M24)/Planted!M24,0)</f>
        <v>9.8360655737704916E-2</v>
      </c>
      <c r="N24" s="68">
        <f>IF(Planted!N24&gt;0,(Planted!N24-Harvested!N24)/Planted!N24,0)</f>
        <v>0.10144927536231885</v>
      </c>
      <c r="O24" s="68">
        <f>IF(Planted!O24&gt;0,(Planted!O24-Harvested!O24)/Planted!O24,0)</f>
        <v>5.7971014492753624E-2</v>
      </c>
      <c r="P24" s="68">
        <f>IF(Planted!P24&gt;0,(Planted!P24-Harvested!P24)/Planted!P24,0)</f>
        <v>0.32727272727272727</v>
      </c>
      <c r="Q24" s="68">
        <f>IF(Planted!Q24&gt;0,(Planted!Q24-Harvested!Q24)/Planted!Q24,0)</f>
        <v>8.9719626168224251E-2</v>
      </c>
      <c r="R24" s="68">
        <f>IF(Planted!R24&gt;0,(Planted!R24-Harvested!R24)/Planted!R24,0)</f>
        <v>9.0909090909090912E-2</v>
      </c>
      <c r="S24" s="68">
        <f>IF(Planted!S24&gt;0,(Planted!S24-Harvested!S24)/Planted!S24,0)</f>
        <v>8.1967213114754092E-2</v>
      </c>
      <c r="T24" s="68">
        <f>IF(Planted!T24&gt;0,(Planted!T24-Harvested!T24)/Planted!T24,0)</f>
        <v>6.7796610169491525E-2</v>
      </c>
      <c r="U24" s="68">
        <f>IF(Planted!U24&gt;0,(Planted!U24-Harvested!U24)/Planted!U24,0)</f>
        <v>5.7142857142857141E-2</v>
      </c>
      <c r="V24" s="68">
        <f>IF(Planted!V24&gt;0,(Planted!V24-Harvested!V24)/Planted!V24,0)</f>
        <v>9.0497737556561084E-2</v>
      </c>
      <c r="W24" s="68">
        <f>IF(Planted!W24&gt;0,(Planted!W24-Harvested!W24)/Planted!W24,0)</f>
        <v>5.9523809523809521E-2</v>
      </c>
      <c r="X24" s="68">
        <f>IF(Planted!X24&gt;0,(Planted!X24-Harvested!X24)/Planted!X24,0)</f>
        <v>6.9444444444444448E-2</v>
      </c>
      <c r="Y24" s="68">
        <f>IF(Planted!Y24&gt;0,(Planted!Y24-Harvested!Y24)/Planted!Y24,0)</f>
        <v>4.4117647058823532E-2</v>
      </c>
      <c r="Z24" s="68">
        <f>IF(Planted!Z24&gt;0,(Planted!Z24-Harvested!Z24)/Planted!Z24,0)</f>
        <v>7.407407407407407E-2</v>
      </c>
      <c r="AA24" s="68">
        <f>IF(Planted!AA24&gt;0,(Planted!AA24-Harvested!AA24)/Planted!AA24,0)</f>
        <v>0.28301886792452829</v>
      </c>
      <c r="AB24" s="68">
        <f>IF(Planted!AB24&gt;0,(Planted!AB24-Harvested!AB24)/Planted!AB24,0)</f>
        <v>5.8823529411764705E-2</v>
      </c>
      <c r="AC24" s="68">
        <f>IF(Planted!AC24&gt;0,(Planted!AC24-Harvested!AC24)/Planted!AC24,0)</f>
        <v>8.9285714285714288E-2</v>
      </c>
      <c r="AD24" s="68">
        <f>IF(Planted!AD24&gt;0,(Planted!AD24-Harvested!AD24)/Planted!AD24,0)</f>
        <v>0.04</v>
      </c>
      <c r="AE24" s="68">
        <f>IF(Planted!AE24&gt;0,(Planted!AE24-Harvested!AE24)/Planted!AE24,0)</f>
        <v>9.3023255813953487E-2</v>
      </c>
      <c r="AF24" s="68">
        <f>IF(Planted!AF24&gt;0,(Planted!AF24-Harvested!AF24)/Planted!AF24,0)</f>
        <v>7.8947368421052627E-2</v>
      </c>
      <c r="AG24" s="68">
        <f>IF(Planted!AG24&gt;0,(Planted!AG24-Harvested!AG24)/Planted!AG24,0)</f>
        <v>5.144694533762062E-2</v>
      </c>
      <c r="AH24" s="68">
        <f>IF(Planted!AH24&gt;0,(Planted!AH24-Harvested!AH24)/Planted!AH24,0)</f>
        <v>2.0833333333333332E-2</v>
      </c>
      <c r="AI24" s="68">
        <f>IF(Planted!AI24&gt;0,(Planted!AI24-Harvested!AI24)/Planted!AI24,0)</f>
        <v>0.17142857142857143</v>
      </c>
      <c r="AJ24" s="68">
        <f>IF(Planted!AJ24&gt;0,(Planted!AJ24-Harvested!AJ24)/Planted!AJ24,0)</f>
        <v>0.15555555555555556</v>
      </c>
      <c r="AK24" s="68">
        <f>IF(Planted!AK24&gt;0,(Planted!AK24-Harvested!AK24)/Planted!AK24,0)</f>
        <v>0.20512820512820512</v>
      </c>
      <c r="AL24" s="68">
        <f>IF(Planted!AL24&gt;0,(Planted!AL24-Harvested!AL24)/Planted!AL24,0)</f>
        <v>0.23255813953488372</v>
      </c>
      <c r="AM24" s="68">
        <f>IF(Planted!AM24&gt;0,(Planted!AM24-Harvested!AM24)/Planted!AM24,0)</f>
        <v>0.11428571428571428</v>
      </c>
      <c r="AN24" s="68">
        <f>IF(Planted!AN24&gt;0,(Planted!AN24-Harvested!AN24)/Planted!AN24,0)</f>
        <v>0.1276595744680851</v>
      </c>
      <c r="AO24" s="68">
        <f>IF(Planted!AO24&gt;0,(Planted!AO24-Harvested!AO24)/Planted!AO24,0)</f>
        <v>0.30303030303030304</v>
      </c>
      <c r="AP24" s="68">
        <f>IF(Planted!AP24&gt;0,(Planted!AP24-Harvested!AP24)/Planted!AP24,0)</f>
        <v>0.27272727272727271</v>
      </c>
      <c r="AQ24" s="68">
        <f>IF(Planted!AQ24&gt;0,(Planted!AQ24-Harvested!AQ24)/Planted!AQ24,0)</f>
        <v>0.30158730158730157</v>
      </c>
      <c r="AR24" s="68">
        <f>IF(Planted!AR24&gt;0,(Planted!AR24-Harvested!AR24)/Planted!AR24,0)</f>
        <v>0.39534883720930231</v>
      </c>
      <c r="AS24" s="68">
        <f>IF(Planted!AS24&gt;0,(Planted!AS24-Harvested!AS24)/Planted!AS24,0)</f>
        <v>0.27027027027027029</v>
      </c>
      <c r="AT24" s="68">
        <f>IF(Planted!AT24&gt;0,(Planted!AT24-Harvested!AT24)/Planted!AT24,0)</f>
        <v>0.56060606060606055</v>
      </c>
      <c r="AU24" s="68">
        <f>IF(Planted!AU24&gt;0,(Planted!AU24-Harvested!AU24)/Planted!AU24,0)</f>
        <v>0.46875</v>
      </c>
      <c r="AV24" s="68">
        <f>IF(Planted!AV24&gt;0,(Planted!AV24-Harvested!AV24)/Planted!AV24,0)</f>
        <v>0.33333333333333331</v>
      </c>
      <c r="AW24" s="68">
        <f>IF(Planted!AW24&gt;0,(Planted!AW24-Harvested!AW24)/Planted!AW24,0)</f>
        <v>0.33333333333333331</v>
      </c>
      <c r="AX24" s="75">
        <f t="shared" si="0"/>
        <v>0.31475986675176432</v>
      </c>
      <c r="AY24" s="76">
        <f t="shared" si="1"/>
        <v>0.40566170028379328</v>
      </c>
      <c r="AZ24" s="31"/>
    </row>
    <row r="25" spans="1:52">
      <c r="A25" s="50" t="s">
        <v>46</v>
      </c>
      <c r="B25" s="68">
        <f>IF(Planted!B25&gt;0,(Planted!B25-Harvested!B25)/Planted!B25,0)</f>
        <v>-0.39999999999999991</v>
      </c>
      <c r="C25" s="68">
        <f>IF(Planted!C25&gt;0,(Planted!C25-Harvested!C25)/Planted!C25,0)</f>
        <v>-0.39999999999999991</v>
      </c>
      <c r="D25" s="68">
        <f>IF(Planted!D25&gt;0,(Planted!D25-Harvested!D25)/Planted!D25,0)</f>
        <v>-0.19999999999999996</v>
      </c>
      <c r="E25" s="68">
        <f>IF(Planted!E25&gt;0,(Planted!E25-Harvested!E25)/Planted!E25,0)</f>
        <v>-0.19999999999999996</v>
      </c>
      <c r="F25" s="68">
        <f>IF(Planted!F25&gt;0,(Planted!F25-Harvested!F25)/Planted!F25,0)</f>
        <v>-0.39999999999999991</v>
      </c>
      <c r="G25" s="68">
        <f>IF(Planted!G25&gt;0,(Planted!G25-Harvested!G25)/Planted!G25,0)</f>
        <v>0</v>
      </c>
      <c r="H25" s="68">
        <f>IF(Planted!H25&gt;0,(Planted!H25-Harvested!H25)/Planted!H25,0)</f>
        <v>0</v>
      </c>
      <c r="I25" s="68">
        <f>IF(Planted!I25&gt;0,(Planted!I25-Harvested!I25)/Planted!I25,0)</f>
        <v>0</v>
      </c>
      <c r="J25" s="68">
        <f>IF(Planted!J25&gt;0,(Planted!J25-Harvested!J25)/Planted!J25,0)</f>
        <v>0</v>
      </c>
      <c r="K25" s="68">
        <f>IF(Planted!K25&gt;0,(Planted!K25-Harvested!K25)/Planted!K25,0)</f>
        <v>0</v>
      </c>
      <c r="L25" s="68">
        <f>IF(Planted!L25&gt;0,(Planted!L25-Harvested!L25)/Planted!L25,0)</f>
        <v>0</v>
      </c>
      <c r="M25" s="68">
        <f>IF(Planted!M25&gt;0,(Planted!M25-Harvested!M25)/Planted!M25,0)</f>
        <v>0</v>
      </c>
      <c r="N25" s="68">
        <f>IF(Planted!N25&gt;0,(Planted!N25-Harvested!N25)/Planted!N25,0)</f>
        <v>0</v>
      </c>
      <c r="O25" s="68">
        <f>IF(Planted!O25&gt;0,(Planted!O25-Harvested!O25)/Planted!O25,0)</f>
        <v>0</v>
      </c>
      <c r="P25" s="68">
        <f>IF(Planted!P25&gt;0,(Planted!P25-Harvested!P25)/Planted!P25,0)</f>
        <v>0</v>
      </c>
      <c r="Q25" s="68">
        <f>IF(Planted!Q25&gt;0,(Planted!Q25-Harvested!Q25)/Planted!Q25,0)</f>
        <v>0</v>
      </c>
      <c r="R25" s="68">
        <f>IF(Planted!R25&gt;0,(Planted!R25-Harvested!R25)/Planted!R25,0)</f>
        <v>0</v>
      </c>
      <c r="S25" s="68">
        <f>IF(Planted!S25&gt;0,(Planted!S25-Harvested!S25)/Planted!S25,0)</f>
        <v>0</v>
      </c>
      <c r="T25" s="68">
        <f>IF(Planted!T25&gt;0,(Planted!T25-Harvested!T25)/Planted!T25,0)</f>
        <v>0</v>
      </c>
      <c r="U25" s="68">
        <f>IF(Planted!U25&gt;0,(Planted!U25-Harvested!U25)/Planted!U25,0)</f>
        <v>0</v>
      </c>
      <c r="V25" s="68">
        <f>IF(Planted!V25&gt;0,(Planted!V25-Harvested!V25)/Planted!V25,0)</f>
        <v>0</v>
      </c>
      <c r="W25" s="68">
        <f>IF(Planted!W25&gt;0,(Planted!W25-Harvested!W25)/Planted!W25,0)</f>
        <v>0</v>
      </c>
      <c r="X25" s="68">
        <f>IF(Planted!X25&gt;0,(Planted!X25-Harvested!X25)/Planted!X25,0)</f>
        <v>0</v>
      </c>
      <c r="Y25" s="68">
        <f>IF(Planted!Y25&gt;0,(Planted!Y25-Harvested!Y25)/Planted!Y25,0)</f>
        <v>0</v>
      </c>
      <c r="Z25" s="68">
        <f>IF(Planted!Z25&gt;0,(Planted!Z25-Harvested!Z25)/Planted!Z25,0)</f>
        <v>0</v>
      </c>
      <c r="AA25" s="68">
        <f>IF(Planted!AA25&gt;0,(Planted!AA25-Harvested!AA25)/Planted!AA25,0)</f>
        <v>0</v>
      </c>
      <c r="AB25" s="68">
        <f>IF(Planted!AB25&gt;0,(Planted!AB25-Harvested!AB25)/Planted!AB25,0)</f>
        <v>0</v>
      </c>
      <c r="AC25" s="68">
        <f>IF(Planted!AC25&gt;0,(Planted!AC25-Harvested!AC25)/Planted!AC25,0)</f>
        <v>0</v>
      </c>
      <c r="AD25" s="68">
        <f>IF(Planted!AD25&gt;0,(Planted!AD25-Harvested!AD25)/Planted!AD25,0)</f>
        <v>0</v>
      </c>
      <c r="AE25" s="68">
        <f>IF(Planted!AE25&gt;0,(Planted!AE25-Harvested!AE25)/Planted!AE25,0)</f>
        <v>0</v>
      </c>
      <c r="AF25" s="68">
        <f>IF(Planted!AF25&gt;0,(Planted!AF25-Harvested!AF25)/Planted!AF25,0)</f>
        <v>0</v>
      </c>
      <c r="AG25" s="68">
        <f>IF(Planted!AG25&gt;0,(Planted!AG25-Harvested!AG25)/Planted!AG25,0)</f>
        <v>0</v>
      </c>
      <c r="AH25" s="68">
        <f>IF(Planted!AH25&gt;0,(Planted!AH25-Harvested!AH25)/Planted!AH25,0)</f>
        <v>0</v>
      </c>
      <c r="AI25" s="68">
        <f>IF(Planted!AI25&gt;0,(Planted!AI25-Harvested!AI25)/Planted!AI25,0)</f>
        <v>0</v>
      </c>
      <c r="AJ25" s="68">
        <f>IF(Planted!AJ25&gt;0,(Planted!AJ25-Harvested!AJ25)/Planted!AJ25,0)</f>
        <v>0</v>
      </c>
      <c r="AK25" s="68">
        <f>IF(Planted!AK25&gt;0,(Planted!AK25-Harvested!AK25)/Planted!AK25,0)</f>
        <v>0</v>
      </c>
      <c r="AL25" s="68">
        <f>IF(Planted!AL25&gt;0,(Planted!AL25-Harvested!AL25)/Planted!AL25,0)</f>
        <v>0</v>
      </c>
      <c r="AM25" s="68">
        <f>IF(Planted!AM25&gt;0,(Planted!AM25-Harvested!AM25)/Planted!AM25,0)</f>
        <v>0</v>
      </c>
      <c r="AN25" s="68">
        <f>IF(Planted!AN25&gt;0,(Planted!AN25-Harvested!AN25)/Planted!AN25,0)</f>
        <v>0</v>
      </c>
      <c r="AO25" s="68">
        <f>IF(Planted!AO25&gt;0,(Planted!AO25-Harvested!AO25)/Planted!AO25,0)</f>
        <v>0</v>
      </c>
      <c r="AP25" s="68">
        <f>IF(Planted!AP25&gt;0,(Planted!AP25-Harvested!AP25)/Planted!AP25,0)</f>
        <v>0</v>
      </c>
      <c r="AQ25" s="68">
        <f>IF(Planted!AQ25&gt;0,(Planted!AQ25-Harvested!AQ25)/Planted!AQ25,0)</f>
        <v>0</v>
      </c>
      <c r="AR25" s="68">
        <f>IF(Planted!AR25&gt;0,(Planted!AR25-Harvested!AR25)/Planted!AR25,0)</f>
        <v>0</v>
      </c>
      <c r="AS25" s="68">
        <f>IF(Planted!AS25&gt;0,(Planted!AS25-Harvested!AS25)/Planted!AS25,0)</f>
        <v>0</v>
      </c>
      <c r="AT25" s="68">
        <f>IF(Planted!AT25&gt;0,(Planted!AT25-Harvested!AT25)/Planted!AT25,0)</f>
        <v>0</v>
      </c>
      <c r="AU25" s="68">
        <f>IF(Planted!AU25&gt;0,(Planted!AU25-Harvested!AU25)/Planted!AU25,0)</f>
        <v>0</v>
      </c>
      <c r="AV25" s="68">
        <f>IF(Planted!AV25&gt;0,(Planted!AV25-Harvested!AV25)/Planted!AV25,0)</f>
        <v>0</v>
      </c>
      <c r="AW25" s="68">
        <f>IF(Planted!AW25&gt;0,(Planted!AW25-Harvested!AW25)/Planted!AW25,0)</f>
        <v>0</v>
      </c>
      <c r="AX25" s="75">
        <f t="shared" si="0"/>
        <v>0</v>
      </c>
      <c r="AY25" s="76">
        <f t="shared" si="1"/>
        <v>0</v>
      </c>
      <c r="AZ25" s="31"/>
    </row>
    <row r="26" spans="1:52" s="30" customFormat="1">
      <c r="A26" s="52" t="s">
        <v>47</v>
      </c>
      <c r="B26" s="69">
        <f>IF(Planted!B26&gt;0,(Planted!B26-Harvested!B26)/Planted!B26,0)</f>
        <v>7.3167430002481756E-2</v>
      </c>
      <c r="C26" s="69">
        <f>IF(Planted!C26&gt;0,(Planted!C26-Harvested!C26)/Planted!C26,0)</f>
        <v>8.242597073395555E-2</v>
      </c>
      <c r="D26" s="69">
        <f>IF(Planted!D26&gt;0,(Planted!D26-Harvested!D26)/Planted!D26,0)</f>
        <v>9.107192254495157E-2</v>
      </c>
      <c r="E26" s="69">
        <f>IF(Planted!E26&gt;0,(Planted!E26-Harvested!E26)/Planted!E26,0)</f>
        <v>3.4181206642842077E-2</v>
      </c>
      <c r="F26" s="69">
        <f>IF(Planted!F26&gt;0,(Planted!F26-Harvested!F26)/Planted!F26,0)</f>
        <v>0.14285967713322692</v>
      </c>
      <c r="G26" s="69">
        <f>IF(Planted!G26&gt;0,(Planted!G26-Harvested!G26)/Planted!G26,0)</f>
        <v>7.3577106518282989E-2</v>
      </c>
      <c r="H26" s="69">
        <f>IF(Planted!H26&gt;0,(Planted!H26-Harvested!H26)/Planted!H26,0)</f>
        <v>6.9227293267058287E-2</v>
      </c>
      <c r="I26" s="69">
        <f>IF(Planted!I26&gt;0,(Planted!I26-Harvested!I26)/Planted!I26,0)</f>
        <v>4.2922503655487949E-2</v>
      </c>
      <c r="J26" s="69">
        <f>IF(Planted!J26&gt;0,(Planted!J26-Harvested!J26)/Planted!J26,0)</f>
        <v>0.15862068965517243</v>
      </c>
      <c r="K26" s="69">
        <f>IF(Planted!K26&gt;0,(Planted!K26-Harvested!K26)/Planted!K26,0)</f>
        <v>3.5625517812758904E-2</v>
      </c>
      <c r="L26" s="69">
        <f>IF(Planted!L26&gt;0,(Planted!L26-Harvested!L26)/Planted!L26,0)</f>
        <v>4.5922920892494931E-2</v>
      </c>
      <c r="M26" s="69">
        <f>IF(Planted!M26&gt;0,(Planted!M26-Harvested!M26)/Planted!M26,0)</f>
        <v>0.10229665540375105</v>
      </c>
      <c r="N26" s="69">
        <f>IF(Planted!N26&gt;0,(Planted!N26-Harvested!N26)/Planted!N26,0)</f>
        <v>5.0548815713460427E-2</v>
      </c>
      <c r="O26" s="69">
        <f>IF(Planted!O26&gt;0,(Planted!O26-Harvested!O26)/Planted!O26,0)</f>
        <v>7.8700449944572093E-2</v>
      </c>
      <c r="P26" s="69">
        <f>IF(Planted!P26&gt;0,(Planted!P26-Harvested!P26)/Planted!P26,0)</f>
        <v>0.16132885347471601</v>
      </c>
      <c r="Q26" s="69">
        <f>IF(Planted!Q26&gt;0,(Planted!Q26-Harvested!Q26)/Planted!Q26,0)</f>
        <v>4.9357276027867561E-2</v>
      </c>
      <c r="R26" s="69">
        <f>IF(Planted!R26&gt;0,(Planted!R26-Harvested!R26)/Planted!R26,0)</f>
        <v>2.9199504117594893E-2</v>
      </c>
      <c r="S26" s="69">
        <f>IF(Planted!S26&gt;0,(Planted!S26-Harvested!S26)/Planted!S26,0)</f>
        <v>5.5106240428790136E-2</v>
      </c>
      <c r="T26" s="69">
        <f>IF(Planted!T26&gt;0,(Planted!T26-Harvested!T26)/Planted!T26,0)</f>
        <v>0.12242870540831563</v>
      </c>
      <c r="U26" s="69">
        <f>IF(Planted!U26&gt;0,(Planted!U26-Harvested!U26)/Planted!U26,0)</f>
        <v>3.597596717467761E-2</v>
      </c>
      <c r="V26" s="69">
        <f>IF(Planted!V26&gt;0,(Planted!V26-Harvested!V26)/Planted!V26,0)</f>
        <v>0.20020207741708321</v>
      </c>
      <c r="W26" s="69">
        <f>IF(Planted!W26&gt;0,(Planted!W26-Harvested!W26)/Planted!W26,0)</f>
        <v>9.9149753154141526E-2</v>
      </c>
      <c r="X26" s="69">
        <f>IF(Planted!X26&gt;0,(Planted!X26-Harvested!X26)/Planted!X26,0)</f>
        <v>0.16048739167263962</v>
      </c>
      <c r="Y26" s="69">
        <f>IF(Planted!Y26&gt;0,(Planted!Y26-Harvested!Y26)/Planted!Y26,0)</f>
        <v>0.12510888150466173</v>
      </c>
      <c r="Z26" s="69">
        <f>IF(Planted!Z26&gt;0,(Planted!Z26-Harvested!Z26)/Planted!Z26,0)</f>
        <v>0.1122940061251276</v>
      </c>
      <c r="AA26" s="69">
        <f>IF(Planted!AA26&gt;0,(Planted!AA26-Harvested!AA26)/Planted!AA26,0)</f>
        <v>0.11089391775054507</v>
      </c>
      <c r="AB26" s="69">
        <f>IF(Planted!AB26&gt;0,(Planted!AB26-Harvested!AB26)/Planted!AB26,0)</f>
        <v>4.4746066075024238E-2</v>
      </c>
      <c r="AC26" s="69">
        <f>IF(Planted!AC26&gt;0,(Planted!AC26-Harvested!AC26)/Planted!AC26,0)</f>
        <v>3.1556350626118071E-2</v>
      </c>
      <c r="AD26" s="69">
        <f>IF(Planted!AD26&gt;0,(Planted!AD26-Harvested!AD26)/Planted!AD26,0)</f>
        <v>0.16992239764516992</v>
      </c>
      <c r="AE26" s="69">
        <f>IF(Planted!AE26&gt;0,(Planted!AE26-Harvested!AE26)/Planted!AE26,0)</f>
        <v>3.1703844328429043E-2</v>
      </c>
      <c r="AF26" s="69">
        <f>IF(Planted!AF26&gt;0,(Planted!AF26-Harvested!AF26)/Planted!AF26,0)</f>
        <v>0.20404431537054965</v>
      </c>
      <c r="AG26" s="69">
        <f>IF(Planted!AG26&gt;0,(Planted!AG26-Harvested!AG26)/Planted!AG26,0)</f>
        <v>0.17957171878642558</v>
      </c>
      <c r="AH26" s="69">
        <f>IF(Planted!AH26&gt;0,(Planted!AH26-Harvested!AH26)/Planted!AH26,0)</f>
        <v>2.5348189415041782E-2</v>
      </c>
      <c r="AI26" s="69">
        <f>IF(Planted!AI26&gt;0,(Planted!AI26-Harvested!AI26)/Planted!AI26,0)</f>
        <v>0.36540060992514556</v>
      </c>
      <c r="AJ26" s="69">
        <f>IF(Planted!AJ26&gt;0,(Planted!AJ26-Harvested!AJ26)/Planted!AJ26,0)</f>
        <v>0.24354090758529315</v>
      </c>
      <c r="AK26" s="69">
        <f>IF(Planted!AK26&gt;0,(Planted!AK26-Harvested!AK26)/Planted!AK26,0)</f>
        <v>0.28032529884381735</v>
      </c>
      <c r="AL26" s="69">
        <f>IF(Planted!AL26&gt;0,(Planted!AL26-Harvested!AL26)/Planted!AL26,0)</f>
        <v>0.15564776394651914</v>
      </c>
      <c r="AM26" s="69">
        <f>IF(Planted!AM26&gt;0,(Planted!AM26-Harvested!AM26)/Planted!AM26,0)</f>
        <v>5.9605794348135836E-2</v>
      </c>
      <c r="AN26" s="69">
        <f>IF(Planted!AN26&gt;0,(Planted!AN26-Harvested!AN26)/Planted!AN26,0)</f>
        <v>5.6489167847742459E-2</v>
      </c>
      <c r="AO26" s="69">
        <f>IF(Planted!AO26&gt;0,(Planted!AO26-Harvested!AO26)/Planted!AO26,0)</f>
        <v>0.12956277577216205</v>
      </c>
      <c r="AP26" s="69">
        <f>IF(Planted!AP26&gt;0,(Planted!AP26-Harvested!AP26)/Planted!AP26,0)</f>
        <v>0.28108303249097472</v>
      </c>
      <c r="AQ26" s="69">
        <f>IF(Planted!AQ26&gt;0,(Planted!AQ26-Harvested!AQ26)/Planted!AQ26,0)</f>
        <v>0.16532168505219516</v>
      </c>
      <c r="AR26" s="69">
        <f>IF(Planted!AR26&gt;0,(Planted!AR26-Harvested!AR26)/Planted!AR26,0)</f>
        <v>0.32527333894028593</v>
      </c>
      <c r="AS26" s="69">
        <f>IF(Planted!AS26&gt;0,(Planted!AS26-Harvested!AS26)/Planted!AS26,0)</f>
        <v>8.4882671480144403E-2</v>
      </c>
      <c r="AT26" s="69">
        <f>IF(Planted!AT26&gt;0,(Planted!AT26-Harvested!AT26)/Planted!AT26,0)</f>
        <v>0.4756762733102381</v>
      </c>
      <c r="AU26" s="69">
        <f>IF(Planted!AU26&gt;0,(Planted!AU26-Harvested!AU26)/Planted!AU26,0)</f>
        <v>0.37510661509471388</v>
      </c>
      <c r="AV26" s="69">
        <f>IF(Planted!AV26&gt;0,(Planted!AV26-Harvested!AV26)/Planted!AV26,0)</f>
        <v>0.30715196793002919</v>
      </c>
      <c r="AW26" s="69">
        <f>IF(Planted!AW26&gt;0,(Planted!AW26-Harvested!AW26)/Planted!AW26,0)</f>
        <v>0.21012782694198626</v>
      </c>
      <c r="AX26" s="77">
        <f t="shared" si="0"/>
        <v>0.22601533222666217</v>
      </c>
      <c r="AY26" s="78">
        <f t="shared" si="1"/>
        <v>0.31361817335108233</v>
      </c>
      <c r="AZ26" s="29"/>
    </row>
    <row r="27" spans="1:52">
      <c r="A27" s="46" t="s">
        <v>43</v>
      </c>
      <c r="B27" s="70">
        <f>IF(Planted!B27&gt;0,(Planted!B27-Harvested!B27)/Planted!B27,0)</f>
        <v>0</v>
      </c>
      <c r="C27" s="70">
        <f>IF(Planted!C27&gt;0,(Planted!C27-Harvested!C27)/Planted!C27,0)</f>
        <v>2.2727272727272728E-2</v>
      </c>
      <c r="D27" s="70">
        <f>IF(Planted!D27&gt;0,(Planted!D27-Harvested!D27)/Planted!D27,0)</f>
        <v>0</v>
      </c>
      <c r="E27" s="70">
        <f>IF(Planted!E27&gt;0,(Planted!E27-Harvested!E27)/Planted!E27,0)</f>
        <v>0</v>
      </c>
      <c r="F27" s="70">
        <f>IF(Planted!F27&gt;0,(Planted!F27-Harvested!F27)/Planted!F27,0)</f>
        <v>0</v>
      </c>
      <c r="G27" s="70">
        <f>IF(Planted!G27&gt;0,(Planted!G27-Harvested!G27)/Planted!G27,0)</f>
        <v>3.3333333333333333E-2</v>
      </c>
      <c r="H27" s="70">
        <f>IF(Planted!H27&gt;0,(Planted!H27-Harvested!H27)/Planted!H27,0)</f>
        <v>1.9607843137254902E-2</v>
      </c>
      <c r="I27" s="70">
        <f>IF(Planted!I27&gt;0,(Planted!I27-Harvested!I27)/Planted!I27,0)</f>
        <v>1.7543859649122806E-2</v>
      </c>
      <c r="J27" s="70">
        <f>IF(Planted!J27&gt;0,(Planted!J27-Harvested!J27)/Planted!J27,0)</f>
        <v>0</v>
      </c>
      <c r="K27" s="70">
        <f>IF(Planted!K27&gt;0,(Planted!K27-Harvested!K27)/Planted!K27,0)</f>
        <v>2.197802197802229E-3</v>
      </c>
      <c r="L27" s="70">
        <f>IF(Planted!L27&gt;0,(Planted!L27-Harvested!L27)/Planted!L27,0)</f>
        <v>0</v>
      </c>
      <c r="M27" s="70">
        <f>IF(Planted!M27&gt;0,(Planted!M27-Harvested!M27)/Planted!M27,0)</f>
        <v>2.0408163265306124E-3</v>
      </c>
      <c r="N27" s="70">
        <f>IF(Planted!N27&gt;0,(Planted!N27-Harvested!N27)/Planted!N27,0)</f>
        <v>8.0000000000000002E-3</v>
      </c>
      <c r="O27" s="70">
        <f>IF(Planted!O27&gt;0,(Planted!O27-Harvested!O27)/Planted!O27,0)</f>
        <v>2.8301886792452831E-2</v>
      </c>
      <c r="P27" s="70">
        <f>IF(Planted!P27&gt;0,(Planted!P27-Harvested!P27)/Planted!P27,0)</f>
        <v>9.7087378640776691E-3</v>
      </c>
      <c r="Q27" s="70">
        <f>IF(Planted!Q27&gt;0,(Planted!Q27-Harvested!Q27)/Planted!Q27,0)</f>
        <v>1.7543859649123057E-3</v>
      </c>
      <c r="R27" s="70">
        <f>IF(Planted!R27&gt;0,(Planted!R27-Harvested!R27)/Planted!R27,0)</f>
        <v>2.0833333333333628E-3</v>
      </c>
      <c r="S27" s="70">
        <f>IF(Planted!S27&gt;0,(Planted!S27-Harvested!S27)/Planted!S27,0)</f>
        <v>0</v>
      </c>
      <c r="T27" s="70">
        <f>IF(Planted!T27&gt;0,(Planted!T27-Harvested!T27)/Planted!T27,0)</f>
        <v>2.380952380952415E-3</v>
      </c>
      <c r="U27" s="70">
        <f>IF(Planted!U27&gt;0,(Planted!U27-Harvested!U27)/Planted!U27,0)</f>
        <v>0</v>
      </c>
      <c r="V27" s="70">
        <f>IF(Planted!V27&gt;0,(Planted!V27-Harvested!V27)/Planted!V27,0)</f>
        <v>2.5157232704402538E-2</v>
      </c>
      <c r="W27" s="70">
        <f>IF(Planted!W27&gt;0,(Planted!W27-Harvested!W27)/Planted!W27,0)</f>
        <v>5.2631578947368418E-2</v>
      </c>
      <c r="X27" s="70">
        <f>IF(Planted!X27&gt;0,(Planted!X27-Harvested!X27)/Planted!X27,0)</f>
        <v>1.9999999999999928E-2</v>
      </c>
      <c r="Y27" s="70">
        <f>IF(Planted!Y27&gt;0,(Planted!Y27-Harvested!Y27)/Planted!Y27,0)</f>
        <v>3.8461538461538443E-2</v>
      </c>
      <c r="Z27" s="70">
        <f>IF(Planted!Z27&gt;0,(Planted!Z27-Harvested!Z27)/Planted!Z27,0)</f>
        <v>1.2048192771084508E-2</v>
      </c>
      <c r="AA27" s="70">
        <f>IF(Planted!AA27&gt;0,(Planted!AA27-Harvested!AA27)/Planted!AA27,0)</f>
        <v>4.0000000000000036E-2</v>
      </c>
      <c r="AB27" s="70">
        <f>IF(Planted!AB27&gt;0,(Planted!AB27-Harvested!AB27)/Planted!AB27,0)</f>
        <v>0</v>
      </c>
      <c r="AC27" s="70">
        <f>IF(Planted!AC27&gt;0,(Planted!AC27-Harvested!AC27)/Planted!AC27,0)</f>
        <v>0</v>
      </c>
      <c r="AD27" s="70">
        <f>IF(Planted!AD27&gt;0,(Planted!AD27-Harvested!AD27)/Planted!AD27,0)</f>
        <v>0</v>
      </c>
      <c r="AE27" s="70">
        <f>IF(Planted!AE27&gt;0,(Planted!AE27-Harvested!AE27)/Planted!AE27,0)</f>
        <v>0</v>
      </c>
      <c r="AF27" s="70">
        <f>IF(Planted!AF27&gt;0,(Planted!AF27-Harvested!AF27)/Planted!AF27,0)</f>
        <v>0</v>
      </c>
      <c r="AG27" s="70">
        <f>IF(Planted!AG27&gt;0,(Planted!AG27-Harvested!AG27)/Planted!AG27,0)</f>
        <v>0</v>
      </c>
      <c r="AH27" s="70">
        <f>IF(Planted!AH27&gt;0,(Planted!AH27-Harvested!AH27)/Planted!AH27,0)</f>
        <v>0</v>
      </c>
      <c r="AI27" s="70">
        <f>IF(Planted!AI27&gt;0,(Planted!AI27-Harvested!AI27)/Planted!AI27,0)</f>
        <v>0</v>
      </c>
      <c r="AJ27" s="70">
        <f>IF(Planted!AJ27&gt;0,(Planted!AJ27-Harvested!AJ27)/Planted!AJ27,0)</f>
        <v>0</v>
      </c>
      <c r="AK27" s="70">
        <f>IF(Planted!AK27&gt;0,(Planted!AK27-Harvested!AK27)/Planted!AK27,0)</f>
        <v>0</v>
      </c>
      <c r="AL27" s="70">
        <f>IF(Planted!AL27&gt;0,(Planted!AL27-Harvested!AL27)/Planted!AL27,0)</f>
        <v>3.3333333333333333E-2</v>
      </c>
      <c r="AM27" s="70">
        <f>IF(Planted!AM27&gt;0,(Planted!AM27-Harvested!AM27)/Planted!AM27,0)</f>
        <v>2.8571428571428571E-2</v>
      </c>
      <c r="AN27" s="70">
        <f>IF(Planted!AN27&gt;0,(Planted!AN27-Harvested!AN27)/Planted!AN27,0)</f>
        <v>0.2413793103448276</v>
      </c>
      <c r="AO27" s="70">
        <f>IF(Planted!AO27&gt;0,(Planted!AO27-Harvested!AO27)/Planted!AO27,0)</f>
        <v>0</v>
      </c>
      <c r="AP27" s="70">
        <f>IF(Planted!AP27&gt;0,(Planted!AP27-Harvested!AP27)/Planted!AP27,0)</f>
        <v>0</v>
      </c>
      <c r="AQ27" s="70">
        <f>IF(Planted!AQ27&gt;0,(Planted!AQ27-Harvested!AQ27)/Planted!AQ27,0)</f>
        <v>0</v>
      </c>
      <c r="AR27" s="70">
        <f>IF(Planted!AR27&gt;0,(Planted!AR27-Harvested!AR27)/Planted!AR27,0)</f>
        <v>0</v>
      </c>
      <c r="AS27" s="70">
        <f>IF(Planted!AS27&gt;0,(Planted!AS27-Harvested!AS27)/Planted!AS27,0)</f>
        <v>2.2222222222222143E-2</v>
      </c>
      <c r="AT27" s="70">
        <f>IF(Planted!AT27&gt;0,(Planted!AT27-Harvested!AT27)/Planted!AT27,0)</f>
        <v>3.9999999999999973E-2</v>
      </c>
      <c r="AU27" s="70">
        <f>IF(Planted!AU27&gt;0,(Planted!AU27-Harvested!AU27)/Planted!AU27,0)</f>
        <v>6.2499999999999778E-3</v>
      </c>
      <c r="AV27" s="70">
        <f>IF(Planted!AV27&gt;0,(Planted!AV27-Harvested!AV27)/Planted!AV27,0)</f>
        <v>0</v>
      </c>
      <c r="AW27" s="70">
        <f>IF(Planted!AW27&gt;0,(Planted!AW27-Harvested!AW27)/Planted!AW27,0)</f>
        <v>3.125E-2</v>
      </c>
      <c r="AX27" s="79">
        <f t="shared" si="0"/>
        <v>3.3842296113847828E-2</v>
      </c>
      <c r="AY27" s="80">
        <f t="shared" si="1"/>
        <v>1.3694444444444421E-2</v>
      </c>
      <c r="AZ27" s="31"/>
    </row>
    <row r="28" spans="1:52">
      <c r="A28" s="50" t="s">
        <v>44</v>
      </c>
      <c r="B28" s="68">
        <f>IF(Planted!B28&gt;0,(Planted!B28-Harvested!B28)/Planted!B28,0)</f>
        <v>0</v>
      </c>
      <c r="C28" s="68">
        <f>IF(Planted!C28&gt;0,(Planted!C28-Harvested!C28)/Planted!C28,0)</f>
        <v>0</v>
      </c>
      <c r="D28" s="68">
        <f>IF(Planted!D28&gt;0,(Planted!D28-Harvested!D28)/Planted!D28,0)</f>
        <v>0</v>
      </c>
      <c r="E28" s="68">
        <f>IF(Planted!E28&gt;0,(Planted!E28-Harvested!E28)/Planted!E28,0)</f>
        <v>0</v>
      </c>
      <c r="F28" s="68">
        <f>IF(Planted!F28&gt;0,(Planted!F28-Harvested!F28)/Planted!F28,0)</f>
        <v>0</v>
      </c>
      <c r="G28" s="68">
        <f>IF(Planted!G28&gt;0,(Planted!G28-Harvested!G28)/Planted!G28,0)</f>
        <v>0</v>
      </c>
      <c r="H28" s="68">
        <f>IF(Planted!H28&gt;0,(Planted!H28-Harvested!H28)/Planted!H28,0)</f>
        <v>0</v>
      </c>
      <c r="I28" s="68">
        <f>IF(Planted!I28&gt;0,(Planted!I28-Harvested!I28)/Planted!I28,0)</f>
        <v>0</v>
      </c>
      <c r="J28" s="68">
        <f>IF(Planted!J28&gt;0,(Planted!J28-Harvested!J28)/Planted!J28,0)</f>
        <v>0</v>
      </c>
      <c r="K28" s="68">
        <f>IF(Planted!K28&gt;0,(Planted!K28-Harvested!K28)/Planted!K28,0)</f>
        <v>0</v>
      </c>
      <c r="L28" s="68">
        <f>IF(Planted!L28&gt;0,(Planted!L28-Harvested!L28)/Planted!L28,0)</f>
        <v>0</v>
      </c>
      <c r="M28" s="68">
        <f>IF(Planted!M28&gt;0,(Planted!M28-Harvested!M28)/Planted!M28,0)</f>
        <v>5.5555555555556347E-3</v>
      </c>
      <c r="N28" s="68">
        <f>IF(Planted!N28&gt;0,(Planted!N28-Harvested!N28)/Planted!N28,0)</f>
        <v>7.7821011673151474E-3</v>
      </c>
      <c r="O28" s="68">
        <f>IF(Planted!O28&gt;0,(Planted!O28-Harvested!O28)/Planted!O28,0)</f>
        <v>0</v>
      </c>
      <c r="P28" s="68">
        <f>IF(Planted!P28&gt;0,(Planted!P28-Harvested!P28)/Planted!P28,0)</f>
        <v>0</v>
      </c>
      <c r="Q28" s="68">
        <f>IF(Planted!Q28&gt;0,(Planted!Q28-Harvested!Q28)/Planted!Q28,0)</f>
        <v>0</v>
      </c>
      <c r="R28" s="68">
        <f>IF(Planted!R28&gt;0,(Planted!R28-Harvested!R28)/Planted!R28,0)</f>
        <v>2.4691358024691709E-3</v>
      </c>
      <c r="S28" s="68">
        <f>IF(Planted!S28&gt;0,(Planted!S28-Harvested!S28)/Planted!S28,0)</f>
        <v>0</v>
      </c>
      <c r="T28" s="68">
        <f>IF(Planted!T28&gt;0,(Planted!T28-Harvested!T28)/Planted!T28,0)</f>
        <v>6.0606060606060606E-3</v>
      </c>
      <c r="U28" s="68">
        <f>IF(Planted!U28&gt;0,(Planted!U28-Harvested!U28)/Planted!U28,0)</f>
        <v>5.4054054054054057E-3</v>
      </c>
      <c r="V28" s="68">
        <f>IF(Planted!V28&gt;0,(Planted!V28-Harvested!V28)/Planted!V28,0)</f>
        <v>0.1</v>
      </c>
      <c r="W28" s="68">
        <f>IF(Planted!W28&gt;0,(Planted!W28-Harvested!W28)/Planted!W28,0)</f>
        <v>4.1666666666666666E-3</v>
      </c>
      <c r="X28" s="68">
        <f>IF(Planted!X28&gt;0,(Planted!X28-Harvested!X28)/Planted!X28,0)</f>
        <v>6.8965517241379309E-3</v>
      </c>
      <c r="Y28" s="68">
        <f>IF(Planted!Y28&gt;0,(Planted!Y28-Harvested!Y28)/Planted!Y28,0)</f>
        <v>4.1666666666666666E-3</v>
      </c>
      <c r="Z28" s="68">
        <f>IF(Planted!Z28&gt;0,(Planted!Z28-Harvested!Z28)/Planted!Z28,0)</f>
        <v>4.7619047619047623E-3</v>
      </c>
      <c r="AA28" s="68">
        <f>IF(Planted!AA28&gt;0,(Planted!AA28-Harvested!AA28)/Planted!AA28,0)</f>
        <v>6.6666666666666671E-3</v>
      </c>
      <c r="AB28" s="68">
        <f>IF(Planted!AB28&gt;0,(Planted!AB28-Harvested!AB28)/Planted!AB28,0)</f>
        <v>4.6511627906976744E-3</v>
      </c>
      <c r="AC28" s="68">
        <f>IF(Planted!AC28&gt;0,(Planted!AC28-Harvested!AC28)/Planted!AC28,0)</f>
        <v>4.3478260869565218E-3</v>
      </c>
      <c r="AD28" s="68">
        <f>IF(Planted!AD28&gt;0,(Planted!AD28-Harvested!AD28)/Planted!AD28,0)</f>
        <v>3.6363636363636364E-3</v>
      </c>
      <c r="AE28" s="68">
        <f>IF(Planted!AE28&gt;0,(Planted!AE28-Harvested!AE28)/Planted!AE28,0)</f>
        <v>1.1538461538461539E-2</v>
      </c>
      <c r="AF28" s="68">
        <f>IF(Planted!AF28&gt;0,(Planted!AF28-Harvested!AF28)/Planted!AF28,0)</f>
        <v>2.5806451612903226E-2</v>
      </c>
      <c r="AG28" s="68">
        <f>IF(Planted!AG28&gt;0,(Planted!AG28-Harvested!AG28)/Planted!AG28,0)</f>
        <v>2.5210084033613446E-2</v>
      </c>
      <c r="AH28" s="68">
        <f>IF(Planted!AH28&gt;0,(Planted!AH28-Harvested!AH28)/Planted!AH28,0)</f>
        <v>1.098901098901099E-2</v>
      </c>
      <c r="AI28" s="68">
        <f>IF(Planted!AI28&gt;0,(Planted!AI28-Harvested!AI28)/Planted!AI28,0)</f>
        <v>3.6496350364963502E-3</v>
      </c>
      <c r="AJ28" s="68">
        <f>IF(Planted!AJ28&gt;0,(Planted!AJ28-Harvested!AJ28)/Planted!AJ28,0)</f>
        <v>4.4444444444444444E-3</v>
      </c>
      <c r="AK28" s="68">
        <f>IF(Planted!AK28&gt;0,(Planted!AK28-Harvested!AK28)/Planted!AK28,0)</f>
        <v>5.3475935828877002E-3</v>
      </c>
      <c r="AL28" s="68">
        <f>IF(Planted!AL28&gt;0,(Planted!AL28-Harvested!AL28)/Planted!AL28,0)</f>
        <v>6.4516129032258064E-3</v>
      </c>
      <c r="AM28" s="68">
        <f>IF(Planted!AM28&gt;0,(Planted!AM28-Harvested!AM28)/Planted!AM28,0)</f>
        <v>8.5470085470085479E-3</v>
      </c>
      <c r="AN28" s="68">
        <f>IF(Planted!AN28&gt;0,(Planted!AN28-Harvested!AN28)/Planted!AN28,0)</f>
        <v>6.4516129032258064E-3</v>
      </c>
      <c r="AO28" s="68">
        <f>IF(Planted!AO28&gt;0,(Planted!AO28-Harvested!AO28)/Planted!AO28,0)</f>
        <v>4.6296296296296294E-3</v>
      </c>
      <c r="AP28" s="68">
        <f>IF(Planted!AP28&gt;0,(Planted!AP28-Harvested!AP28)/Planted!AP28,0)</f>
        <v>4.7393364928909956E-3</v>
      </c>
      <c r="AQ28" s="68">
        <f>IF(Planted!AQ28&gt;0,(Planted!AQ28-Harvested!AQ28)/Planted!AQ28,0)</f>
        <v>1.4705882352941176E-2</v>
      </c>
      <c r="AR28" s="68">
        <f>IF(Planted!AR28&gt;0,(Planted!AR28-Harvested!AR28)/Planted!AR28,0)</f>
        <v>6.8027210884353739E-3</v>
      </c>
      <c r="AS28" s="68">
        <f>IF(Planted!AS28&gt;0,(Planted!AS28-Harvested!AS28)/Planted!AS28,0)</f>
        <v>1.1363636363636364E-2</v>
      </c>
      <c r="AT28" s="68">
        <f>IF(Planted!AT28&gt;0,(Planted!AT28-Harvested!AT28)/Planted!AT28,0)</f>
        <v>8.6956521739130436E-3</v>
      </c>
      <c r="AU28" s="68">
        <f>IF(Planted!AU28&gt;0,(Planted!AU28-Harvested!AU28)/Planted!AU28,0)</f>
        <v>3.5294117647058823E-2</v>
      </c>
      <c r="AV28" s="68">
        <f>IF(Planted!AV28&gt;0,(Planted!AV28-Harvested!AV28)/Planted!AV28,0)</f>
        <v>2.0689655172413793E-2</v>
      </c>
      <c r="AW28" s="68">
        <f>IF(Planted!AW28&gt;0,(Planted!AW28-Harvested!AW28)/Planted!AW28,0)</f>
        <v>1.0869565217391304E-2</v>
      </c>
      <c r="AX28" s="75">
        <f t="shared" si="0"/>
        <v>1.2191925237115356E-2</v>
      </c>
      <c r="AY28" s="76">
        <f t="shared" si="1"/>
        <v>1.6569156489091481E-2</v>
      </c>
      <c r="AZ28" s="31"/>
    </row>
    <row r="29" spans="1:52">
      <c r="A29" s="50" t="s">
        <v>35</v>
      </c>
      <c r="B29" s="71" t="e">
        <f>IF(Planted!B29&gt;0,(Planted!B29-Harvested!B29)/Planted!B29,0)</f>
        <v>#VALUE!</v>
      </c>
      <c r="C29" s="71" t="e">
        <f>IF(Planted!C29&gt;0,(Planted!C29-Harvested!C29)/Planted!C29,0)</f>
        <v>#VALUE!</v>
      </c>
      <c r="D29" s="71" t="e">
        <f>IF(Planted!D29&gt;0,(Planted!D29-Harvested!D29)/Planted!D29,0)</f>
        <v>#VALUE!</v>
      </c>
      <c r="E29" s="71" t="e">
        <f>IF(Planted!E29&gt;0,(Planted!E29-Harvested!E29)/Planted!E29,0)</f>
        <v>#VALUE!</v>
      </c>
      <c r="F29" s="71" t="e">
        <f>IF(Planted!F29&gt;0,(Planted!F29-Harvested!F29)/Planted!F29,0)</f>
        <v>#VALUE!</v>
      </c>
      <c r="G29" s="71" t="e">
        <f>IF(Planted!G29&gt;0,(Planted!G29-Harvested!G29)/Planted!G29,0)</f>
        <v>#VALUE!</v>
      </c>
      <c r="H29" s="71" t="e">
        <f>IF(Planted!H29&gt;0,(Planted!H29-Harvested!H29)/Planted!H29,0)</f>
        <v>#VALUE!</v>
      </c>
      <c r="I29" s="71" t="e">
        <f>IF(Planted!I29&gt;0,(Planted!I29-Harvested!I29)/Planted!I29,0)</f>
        <v>#VALUE!</v>
      </c>
      <c r="J29" s="71" t="e">
        <f>IF(Planted!J29&gt;0,(Planted!J29-Harvested!J29)/Planted!J29,0)</f>
        <v>#VALUE!</v>
      </c>
      <c r="K29" s="71" t="e">
        <f>IF(Planted!K29&gt;0,(Planted!K29-Harvested!K29)/Planted!K29,0)</f>
        <v>#VALUE!</v>
      </c>
      <c r="L29" s="71" t="e">
        <f>IF(Planted!L29&gt;0,(Planted!L29-Harvested!L29)/Planted!L29,0)</f>
        <v>#VALUE!</v>
      </c>
      <c r="M29" s="68">
        <f>IF(Planted!M29&gt;0,(Planted!M29-Harvested!M29)/Planted!M29,0)</f>
        <v>0.3125</v>
      </c>
      <c r="N29" s="68">
        <f>IF(Planted!N29&gt;0,(Planted!N29-Harvested!N29)/Planted!N29,0)</f>
        <v>0</v>
      </c>
      <c r="O29" s="68">
        <f>IF(Planted!O29&gt;0,(Planted!O29-Harvested!O29)/Planted!O29,0)</f>
        <v>0.25000000000000006</v>
      </c>
      <c r="P29" s="68">
        <f>IF(Planted!P29&gt;0,(Planted!P29-Harvested!P29)/Planted!P29,0)</f>
        <v>0</v>
      </c>
      <c r="Q29" s="71" t="e">
        <f>IF(Planted!Q29&gt;0,(Planted!Q29-Harvested!Q29)/Planted!Q29,0)</f>
        <v>#VALUE!</v>
      </c>
      <c r="R29" s="71" t="e">
        <f>IF(Planted!R29&gt;0,(Planted!R29-Harvested!R29)/Planted!R29,0)</f>
        <v>#VALUE!</v>
      </c>
      <c r="S29" s="71" t="e">
        <f>IF(Planted!S29&gt;0,(Planted!S29-Harvested!S29)/Planted!S29,0)</f>
        <v>#VALUE!</v>
      </c>
      <c r="T29" s="71" t="e">
        <f>IF(Planted!T29&gt;0,(Planted!T29-Harvested!T29)/Planted!T29,0)</f>
        <v>#VALUE!</v>
      </c>
      <c r="U29" s="71" t="e">
        <f>IF(Planted!U29&gt;0,(Planted!U29-Harvested!U29)/Planted!U29,0)</f>
        <v>#VALUE!</v>
      </c>
      <c r="V29" s="71" t="e">
        <f>IF(Planted!V29&gt;0,(Planted!V29-Harvested!V29)/Planted!V29,0)</f>
        <v>#VALUE!</v>
      </c>
      <c r="W29" s="68">
        <f>IF(Planted!W29&gt;0,(Planted!W29-Harvested!W29)/Planted!W29,0)</f>
        <v>0</v>
      </c>
      <c r="X29" s="68">
        <f>IF(Planted!X29&gt;0,(Planted!X29-Harvested!X29)/Planted!X29,0)</f>
        <v>0</v>
      </c>
      <c r="Y29" s="68">
        <f>IF(Planted!Y29&gt;0,(Planted!Y29-Harvested!Y29)/Planted!Y29,0)</f>
        <v>0</v>
      </c>
      <c r="Z29" s="68">
        <f>IF(Planted!Z29&gt;0,(Planted!Z29-Harvested!Z29)/Planted!Z29,0)</f>
        <v>0</v>
      </c>
      <c r="AA29" s="68">
        <f>IF(Planted!AA29&gt;0,(Planted!AA29-Harvested!AA29)/Planted!AA29,0)</f>
        <v>0</v>
      </c>
      <c r="AB29" s="68">
        <f>IF(Planted!AB29&gt;0,(Planted!AB29-Harvested!AB29)/Planted!AB29,0)</f>
        <v>0</v>
      </c>
      <c r="AC29" s="68">
        <f>IF(Planted!AC29&gt;0,(Planted!AC29-Harvested!AC29)/Planted!AC29,0)</f>
        <v>0</v>
      </c>
      <c r="AD29" s="68">
        <f>IF(Planted!AD29&gt;0,(Planted!AD29-Harvested!AD29)/Planted!AD29,0)</f>
        <v>0</v>
      </c>
      <c r="AE29" s="68">
        <f>IF(Planted!AE29&gt;0,(Planted!AE29-Harvested!AE29)/Planted!AE29,0)</f>
        <v>0</v>
      </c>
      <c r="AF29" s="68">
        <f>IF(Planted!AF29&gt;0,(Planted!AF29-Harvested!AF29)/Planted!AF29,0)</f>
        <v>0</v>
      </c>
      <c r="AG29" s="68">
        <f>IF(Planted!AG29&gt;0,(Planted!AG29-Harvested!AG29)/Planted!AG29,0)</f>
        <v>0</v>
      </c>
      <c r="AH29" s="68">
        <f>IF(Planted!AH29&gt;0,(Planted!AH29-Harvested!AH29)/Planted!AH29,0)</f>
        <v>0</v>
      </c>
      <c r="AI29" s="68">
        <f>IF(Planted!AI29&gt;0,(Planted!AI29-Harvested!AI29)/Planted!AI29,0)</f>
        <v>0</v>
      </c>
      <c r="AJ29" s="68">
        <f>IF(Planted!AJ29&gt;0,(Planted!AJ29-Harvested!AJ29)/Planted!AJ29,0)</f>
        <v>0</v>
      </c>
      <c r="AK29" s="68">
        <f>IF(Planted!AK29&gt;0,(Planted!AK29-Harvested!AK29)/Planted!AK29,0)</f>
        <v>0</v>
      </c>
      <c r="AL29" s="68">
        <f>IF(Planted!AL29&gt;0,(Planted!AL29-Harvested!AL29)/Planted!AL29,0)</f>
        <v>0</v>
      </c>
      <c r="AM29" s="68">
        <f>IF(Planted!AM29&gt;0,(Planted!AM29-Harvested!AM29)/Planted!AM29,0)</f>
        <v>0</v>
      </c>
      <c r="AN29" s="68">
        <f>IF(Planted!AN29&gt;0,(Planted!AN29-Harvested!AN29)/Planted!AN29,0)</f>
        <v>0</v>
      </c>
      <c r="AO29" s="68">
        <f>IF(Planted!AO29&gt;0,(Planted!AO29-Harvested!AO29)/Planted!AO29,0)</f>
        <v>0</v>
      </c>
      <c r="AP29" s="68">
        <f>IF(Planted!AP29&gt;0,(Planted!AP29-Harvested!AP29)/Planted!AP29,0)</f>
        <v>0</v>
      </c>
      <c r="AQ29" s="68">
        <f>IF(Planted!AQ29&gt;0,(Planted!AQ29-Harvested!AQ29)/Planted!AQ29,0)</f>
        <v>0</v>
      </c>
      <c r="AR29" s="68">
        <f>IF(Planted!AR29&gt;0,(Planted!AR29-Harvested!AR29)/Planted!AR29,0)</f>
        <v>0</v>
      </c>
      <c r="AS29" s="68">
        <f>IF(Planted!AS29&gt;0,(Planted!AS29-Harvested!AS29)/Planted!AS29,0)</f>
        <v>0</v>
      </c>
      <c r="AT29" s="68">
        <f>IF(Planted!AT29&gt;0,(Planted!AT29-Harvested!AT29)/Planted!AT29,0)</f>
        <v>0</v>
      </c>
      <c r="AU29" s="68">
        <f>IF(Planted!AU29&gt;0,(Planted!AU29-Harvested!AU29)/Planted!AU29,0)</f>
        <v>0</v>
      </c>
      <c r="AV29" s="68">
        <f>IF(Planted!AV29&gt;0,(Planted!AV29-Harvested!AV29)/Planted!AV29,0)</f>
        <v>0</v>
      </c>
      <c r="AW29" s="68">
        <f>IF(Planted!AW29&gt;0,(Planted!AW29-Harvested!AW29)/Planted!AW29,0)</f>
        <v>0</v>
      </c>
      <c r="AX29" s="75">
        <f t="shared" si="0"/>
        <v>0</v>
      </c>
      <c r="AY29" s="76">
        <f t="shared" si="1"/>
        <v>0</v>
      </c>
      <c r="AZ29" s="31"/>
    </row>
    <row r="30" spans="1:52">
      <c r="A30" s="50" t="s">
        <v>45</v>
      </c>
      <c r="B30" s="68">
        <f>IF(Planted!B30&gt;0,(Planted!B30-Harvested!B30)/Planted!B30,0)</f>
        <v>0</v>
      </c>
      <c r="C30" s="68">
        <f>IF(Planted!C30&gt;0,(Planted!C30-Harvested!C30)/Planted!C30,0)</f>
        <v>6.25E-2</v>
      </c>
      <c r="D30" s="68">
        <f>IF(Planted!D30&gt;0,(Planted!D30-Harvested!D30)/Planted!D30,0)</f>
        <v>0</v>
      </c>
      <c r="E30" s="68">
        <f>IF(Planted!E30&gt;0,(Planted!E30-Harvested!E30)/Planted!E30,0)</f>
        <v>0</v>
      </c>
      <c r="F30" s="68">
        <f>IF(Planted!F30&gt;0,(Planted!F30-Harvested!F30)/Planted!F30,0)</f>
        <v>0.1</v>
      </c>
      <c r="G30" s="68">
        <f>IF(Planted!G30&gt;0,(Planted!G30-Harvested!G30)/Planted!G30,0)</f>
        <v>0</v>
      </c>
      <c r="H30" s="68">
        <f>IF(Planted!H30&gt;0,(Planted!H30-Harvested!H30)/Planted!H30,0)</f>
        <v>0</v>
      </c>
      <c r="I30" s="68">
        <f>IF(Planted!I30&gt;0,(Planted!I30-Harvested!I30)/Planted!I30,0)</f>
        <v>0</v>
      </c>
      <c r="J30" s="68">
        <f>IF(Planted!J30&gt;0,(Planted!J30-Harvested!J30)/Planted!J30,0)</f>
        <v>0</v>
      </c>
      <c r="K30" s="68">
        <f>IF(Planted!K30&gt;0,(Planted!K30-Harvested!K30)/Planted!K30,0)</f>
        <v>0</v>
      </c>
      <c r="L30" s="68">
        <f>IF(Planted!L30&gt;0,(Planted!L30-Harvested!L30)/Planted!L30,0)</f>
        <v>0</v>
      </c>
      <c r="M30" s="68">
        <f>IF(Planted!M30&gt;0,(Planted!M30-Harvested!M30)/Planted!M30,0)</f>
        <v>3.3003300330033472E-3</v>
      </c>
      <c r="N30" s="68">
        <f>IF(Planted!N30&gt;0,(Planted!N30-Harvested!N30)/Planted!N30,0)</f>
        <v>0</v>
      </c>
      <c r="O30" s="68">
        <f>IF(Planted!O30&gt;0,(Planted!O30-Harvested!O30)/Planted!O30,0)</f>
        <v>1.0204081632653206E-2</v>
      </c>
      <c r="P30" s="68">
        <f>IF(Planted!P30&gt;0,(Planted!P30-Harvested!P30)/Planted!P30,0)</f>
        <v>1.538461538461533E-2</v>
      </c>
      <c r="Q30" s="68">
        <f>IF(Planted!Q30&gt;0,(Planted!Q30-Harvested!Q30)/Planted!Q30,0)</f>
        <v>0</v>
      </c>
      <c r="R30" s="68">
        <f>IF(Planted!R30&gt;0,(Planted!R30-Harvested!R30)/Planted!R30,0)</f>
        <v>2.7272727272727337E-2</v>
      </c>
      <c r="S30" s="68">
        <f>IF(Planted!S30&gt;0,(Planted!S30-Harvested!S30)/Planted!S30,0)</f>
        <v>0</v>
      </c>
      <c r="T30" s="68">
        <f>IF(Planted!T30&gt;0,(Planted!T30-Harvested!T30)/Planted!T30,0)</f>
        <v>0</v>
      </c>
      <c r="U30" s="68">
        <f>IF(Planted!U30&gt;0,(Planted!U30-Harvested!U30)/Planted!U30,0)</f>
        <v>0</v>
      </c>
      <c r="V30" s="68">
        <f>IF(Planted!V30&gt;0,(Planted!V30-Harvested!V30)/Planted!V30,0)</f>
        <v>0</v>
      </c>
      <c r="W30" s="68">
        <f>IF(Planted!W30&gt;0,(Planted!W30-Harvested!W30)/Planted!W30,0)</f>
        <v>6.6666666666666666E-2</v>
      </c>
      <c r="X30" s="68">
        <f>IF(Planted!X30&gt;0,(Planted!X30-Harvested!X30)/Planted!X30,0)</f>
        <v>2.3809523809523937E-2</v>
      </c>
      <c r="Y30" s="68">
        <f>IF(Planted!Y30&gt;0,(Planted!Y30-Harvested!Y30)/Planted!Y30,0)</f>
        <v>0</v>
      </c>
      <c r="Z30" s="68">
        <f>IF(Planted!Z30&gt;0,(Planted!Z30-Harvested!Z30)/Planted!Z30,0)</f>
        <v>0</v>
      </c>
      <c r="AA30" s="68">
        <f>IF(Planted!AA30&gt;0,(Planted!AA30-Harvested!AA30)/Planted!AA30,0)</f>
        <v>1.6393442622950762E-2</v>
      </c>
      <c r="AB30" s="68">
        <f>IF(Planted!AB30&gt;0,(Planted!AB30-Harvested!AB30)/Planted!AB30,0)</f>
        <v>9.4339622641509101E-3</v>
      </c>
      <c r="AC30" s="68">
        <f>IF(Planted!AC30&gt;0,(Planted!AC30-Harvested!AC30)/Planted!AC30,0)</f>
        <v>0</v>
      </c>
      <c r="AD30" s="68">
        <f>IF(Planted!AD30&gt;0,(Planted!AD30-Harvested!AD30)/Planted!AD30,0)</f>
        <v>3.8461538461538464E-2</v>
      </c>
      <c r="AE30" s="68">
        <f>IF(Planted!AE30&gt;0,(Planted!AE30-Harvested!AE30)/Planted!AE30,0)</f>
        <v>2.1276595744680965E-2</v>
      </c>
      <c r="AF30" s="68">
        <f>IF(Planted!AF30&gt;0,(Planted!AF30-Harvested!AF30)/Planted!AF30,0)</f>
        <v>0.26923076923076927</v>
      </c>
      <c r="AG30" s="68">
        <f>IF(Planted!AG30&gt;0,(Planted!AG30-Harvested!AG30)/Planted!AG30,0)</f>
        <v>0</v>
      </c>
      <c r="AH30" s="68">
        <f>IF(Planted!AH30&gt;0,(Planted!AH30-Harvested!AH30)/Planted!AH30,0)</f>
        <v>0</v>
      </c>
      <c r="AI30" s="68">
        <f>IF(Planted!AI30&gt;0,(Planted!AI30-Harvested!AI30)/Planted!AI30,0)</f>
        <v>0</v>
      </c>
      <c r="AJ30" s="68">
        <f>IF(Planted!AJ30&gt;0,(Planted!AJ30-Harvested!AJ30)/Planted!AJ30,0)</f>
        <v>4.1666666666666706E-2</v>
      </c>
      <c r="AK30" s="68">
        <f>IF(Planted!AK30&gt;0,(Planted!AK30-Harvested!AK30)/Planted!AK30,0)</f>
        <v>2.8571428571428598E-2</v>
      </c>
      <c r="AL30" s="68">
        <f>IF(Planted!AL30&gt;0,(Planted!AL30-Harvested!AL30)/Planted!AL30,0)</f>
        <v>1.8518518518518615E-2</v>
      </c>
      <c r="AM30" s="68">
        <f>IF(Planted!AM30&gt;0,(Planted!AM30-Harvested!AM30)/Planted!AM30,0)</f>
        <v>1.4285714285714235E-2</v>
      </c>
      <c r="AN30" s="68">
        <f>IF(Planted!AN30&gt;0,(Planted!AN30-Harvested!AN30)/Planted!AN30,0)</f>
        <v>2.5000000000000022E-2</v>
      </c>
      <c r="AO30" s="68">
        <f>IF(Planted!AO30&gt;0,(Planted!AO30-Harvested!AO30)/Planted!AO30,0)</f>
        <v>1.3333333333333286E-2</v>
      </c>
      <c r="AP30" s="68">
        <f>IF(Planted!AP30&gt;0,(Planted!AP30-Harvested!AP30)/Planted!AP30,0)</f>
        <v>0</v>
      </c>
      <c r="AQ30" s="68">
        <f>IF(Planted!AQ30&gt;0,(Planted!AQ30-Harvested!AQ30)/Planted!AQ30,0)</f>
        <v>5.7692307692307654E-2</v>
      </c>
      <c r="AR30" s="68">
        <f>IF(Planted!AR30&gt;0,(Planted!AR30-Harvested!AR30)/Planted!AR30,0)</f>
        <v>0</v>
      </c>
      <c r="AS30" s="68">
        <f>IF(Planted!AS30&gt;0,(Planted!AS30-Harvested!AS30)/Planted!AS30,0)</f>
        <v>4.7999999999999973E-2</v>
      </c>
      <c r="AT30" s="68">
        <f>IF(Planted!AT30&gt;0,(Planted!AT30-Harvested!AT30)/Planted!AT30,0)</f>
        <v>1.5789473684210565E-2</v>
      </c>
      <c r="AU30" s="68">
        <f>IF(Planted!AU30&gt;0,(Planted!AU30-Harvested!AU30)/Planted!AU30,0)</f>
        <v>1.1764705882352899E-2</v>
      </c>
      <c r="AV30" s="68">
        <f>IF(Planted!AV30&gt;0,(Planted!AV30-Harvested!AV30)/Planted!AV30,0)</f>
        <v>3.3333333333333333E-2</v>
      </c>
      <c r="AW30" s="68">
        <f>IF(Planted!AW30&gt;0,(Planted!AW30-Harvested!AW30)/Planted!AW30,0)</f>
        <v>2.307692307692313E-2</v>
      </c>
      <c r="AX30" s="75">
        <f t="shared" si="0"/>
        <v>2.1919886821125195E-2</v>
      </c>
      <c r="AY30" s="76">
        <f t="shared" si="1"/>
        <v>2.1777502579979353E-2</v>
      </c>
      <c r="AZ30" s="31"/>
    </row>
    <row r="31" spans="1:52">
      <c r="A31" s="50" t="s">
        <v>41</v>
      </c>
      <c r="B31" s="68">
        <f>IF(Planted!B31&gt;0,(Planted!B31-Harvested!B31)/Planted!B31,0)</f>
        <v>3.4482758620689655E-2</v>
      </c>
      <c r="C31" s="68">
        <f>IF(Planted!C31&gt;0,(Planted!C31-Harvested!C31)/Planted!C31,0)</f>
        <v>0</v>
      </c>
      <c r="D31" s="68">
        <f>IF(Planted!D31&gt;0,(Planted!D31-Harvested!D31)/Planted!D31,0)</f>
        <v>0</v>
      </c>
      <c r="E31" s="68">
        <f>IF(Planted!E31&gt;0,(Planted!E31-Harvested!E31)/Planted!E31,0)</f>
        <v>0</v>
      </c>
      <c r="F31" s="68">
        <f>IF(Planted!F31&gt;0,(Planted!F31-Harvested!F31)/Planted!F31,0)</f>
        <v>0</v>
      </c>
      <c r="G31" s="68">
        <f>IF(Planted!G31&gt;0,(Planted!G31-Harvested!G31)/Planted!G31,0)</f>
        <v>0</v>
      </c>
      <c r="H31" s="68">
        <f>IF(Planted!H31&gt;0,(Planted!H31-Harvested!H31)/Planted!H31,0)</f>
        <v>0.05</v>
      </c>
      <c r="I31" s="68">
        <f>IF(Planted!I31&gt;0,(Planted!I31-Harvested!I31)/Planted!I31,0)</f>
        <v>0.05</v>
      </c>
      <c r="J31" s="68">
        <f>IF(Planted!J31&gt;0,(Planted!J31-Harvested!J31)/Planted!J31,0)</f>
        <v>0</v>
      </c>
      <c r="K31" s="68">
        <f>IF(Planted!K31&gt;0,(Planted!K31-Harvested!K31)/Planted!K31,0)</f>
        <v>3.125E-2</v>
      </c>
      <c r="L31" s="68">
        <f>IF(Planted!L31&gt;0,(Planted!L31-Harvested!L31)/Planted!L31,0)</f>
        <v>1.1904761904761904E-2</v>
      </c>
      <c r="M31" s="68">
        <f>IF(Planted!M31&gt;0,(Planted!M31-Harvested!M31)/Planted!M31,0)</f>
        <v>4.878048780487805E-2</v>
      </c>
      <c r="N31" s="68">
        <f>IF(Planted!N31&gt;0,(Planted!N31-Harvested!N31)/Planted!N31,0)</f>
        <v>0.05</v>
      </c>
      <c r="O31" s="68">
        <f>IF(Planted!O31&gt;0,(Planted!O31-Harvested!O31)/Planted!O31,0)</f>
        <v>0.05</v>
      </c>
      <c r="P31" s="68">
        <f>IF(Planted!P31&gt;0,(Planted!P31-Harvested!P31)/Planted!P31,0)</f>
        <v>5.4054054054054057E-2</v>
      </c>
      <c r="Q31" s="68">
        <f>IF(Planted!Q31&gt;0,(Planted!Q31-Harvested!Q31)/Planted!Q31,0)</f>
        <v>3.2258064516129031E-2</v>
      </c>
      <c r="R31" s="68">
        <f>IF(Planted!R31&gt;0,(Planted!R31-Harvested!R31)/Planted!R31,0)</f>
        <v>5.2631578947368418E-2</v>
      </c>
      <c r="S31" s="68">
        <f>IF(Planted!S31&gt;0,(Planted!S31-Harvested!S31)/Planted!S31,0)</f>
        <v>8.3333333333333329E-2</v>
      </c>
      <c r="T31" s="68">
        <f>IF(Planted!T31&gt;0,(Planted!T31-Harvested!T31)/Planted!T31,0)</f>
        <v>2.7027027027027029E-2</v>
      </c>
      <c r="U31" s="68">
        <f>IF(Planted!U31&gt;0,(Planted!U31-Harvested!U31)/Planted!U31,0)</f>
        <v>0</v>
      </c>
      <c r="V31" s="68">
        <f>IF(Planted!V31&gt;0,(Planted!V31-Harvested!V31)/Planted!V31,0)</f>
        <v>0.69523809523809521</v>
      </c>
      <c r="W31" s="68">
        <f>IF(Planted!W31&gt;0,(Planted!W31-Harvested!W31)/Planted!W31,0)</f>
        <v>3.0303030303030304E-2</v>
      </c>
      <c r="X31" s="68">
        <f>IF(Planted!X31&gt;0,(Planted!X31-Harvested!X31)/Planted!X31,0)</f>
        <v>0</v>
      </c>
      <c r="Y31" s="68">
        <f>IF(Planted!Y31&gt;0,(Planted!Y31-Harvested!Y31)/Planted!Y31,0)</f>
        <v>2.9411764705882353E-2</v>
      </c>
      <c r="Z31" s="68">
        <f>IF(Planted!Z31&gt;0,(Planted!Z31-Harvested!Z31)/Planted!Z31,0)</f>
        <v>1.0810810810810773E-2</v>
      </c>
      <c r="AA31" s="68">
        <f>IF(Planted!AA31&gt;0,(Planted!AA31-Harvested!AA31)/Planted!AA31,0)</f>
        <v>0</v>
      </c>
      <c r="AB31" s="68">
        <f>IF(Planted!AB31&gt;0,(Planted!AB31-Harvested!AB31)/Planted!AB31,0)</f>
        <v>2.3809523809523808E-2</v>
      </c>
      <c r="AC31" s="68">
        <f>IF(Planted!AC31&gt;0,(Planted!AC31-Harvested!AC31)/Planted!AC31,0)</f>
        <v>3.2258064516129059E-2</v>
      </c>
      <c r="AD31" s="68">
        <f>IF(Planted!AD31&gt;0,(Planted!AD31-Harvested!AD31)/Planted!AD31,0)</f>
        <v>3.2258064516129031E-2</v>
      </c>
      <c r="AE31" s="68">
        <f>IF(Planted!AE31&gt;0,(Planted!AE31-Harvested!AE31)/Planted!AE31,0)</f>
        <v>0.04</v>
      </c>
      <c r="AF31" s="68">
        <f>IF(Planted!AF31&gt;0,(Planted!AF31-Harvested!AF31)/Planted!AF31,0)</f>
        <v>3.8461538461538443E-2</v>
      </c>
      <c r="AG31" s="68">
        <f>IF(Planted!AG31&gt;0,(Planted!AG31-Harvested!AG31)/Planted!AG31,0)</f>
        <v>1.1111111111111072E-2</v>
      </c>
      <c r="AH31" s="68">
        <f>IF(Planted!AH31&gt;0,(Planted!AH31-Harvested!AH31)/Planted!AH31,0)</f>
        <v>2.9411764705882353E-2</v>
      </c>
      <c r="AI31" s="68">
        <f>IF(Planted!AI31&gt;0,(Planted!AI31-Harvested!AI31)/Planted!AI31,0)</f>
        <v>7.4999999999999997E-2</v>
      </c>
      <c r="AJ31" s="68">
        <f>IF(Planted!AJ31&gt;0,(Planted!AJ31-Harvested!AJ31)/Planted!AJ31,0)</f>
        <v>6.25E-2</v>
      </c>
      <c r="AK31" s="68">
        <f>IF(Planted!AK31&gt;0,(Planted!AK31-Harvested!AK31)/Planted!AK31,0)</f>
        <v>5.5555555555555552E-2</v>
      </c>
      <c r="AL31" s="68">
        <f>IF(Planted!AL31&gt;0,(Planted!AL31-Harvested!AL31)/Planted!AL31,0)</f>
        <v>5.8823529411764705E-2</v>
      </c>
      <c r="AM31" s="68">
        <f>IF(Planted!AM31&gt;0,(Planted!AM31-Harvested!AM31)/Planted!AM31,0)</f>
        <v>0.11764705882352941</v>
      </c>
      <c r="AN31" s="68">
        <f>IF(Planted!AN31&gt;0,(Planted!AN31-Harvested!AN31)/Planted!AN31,0)</f>
        <v>0.11764705882352941</v>
      </c>
      <c r="AO31" s="68">
        <f>IF(Planted!AO31&gt;0,(Planted!AO31-Harvested!AO31)/Planted!AO31,0)</f>
        <v>7.1428571428571425E-2</v>
      </c>
      <c r="AP31" s="68">
        <f>IF(Planted!AP31&gt;0,(Planted!AP31-Harvested!AP31)/Planted!AP31,0)</f>
        <v>2.7777777777777776E-2</v>
      </c>
      <c r="AQ31" s="68">
        <f>IF(Planted!AQ31&gt;0,(Planted!AQ31-Harvested!AQ31)/Planted!AQ31,0)</f>
        <v>0.16666666666666666</v>
      </c>
      <c r="AR31" s="68">
        <f>IF(Planted!AR31&gt;0,(Planted!AR31-Harvested!AR31)/Planted!AR31,0)</f>
        <v>0.18421052631578946</v>
      </c>
      <c r="AS31" s="68">
        <f>IF(Planted!AS31&gt;0,(Planted!AS31-Harvested!AS31)/Planted!AS31,0)</f>
        <v>5.8823529411764705E-2</v>
      </c>
      <c r="AT31" s="68">
        <f>IF(Planted!AT31&gt;0,(Planted!AT31-Harvested!AT31)/Planted!AT31,0)</f>
        <v>0.12121212121212122</v>
      </c>
      <c r="AU31" s="68">
        <f>IF(Planted!AU31&gt;0,(Planted!AU31-Harvested!AU31)/Planted!AU31,0)</f>
        <v>0.20689655172413793</v>
      </c>
      <c r="AV31" s="68">
        <f>IF(Planted!AV31&gt;0,(Planted!AV31-Harvested!AV31)/Planted!AV31,0)</f>
        <v>9.0909090909090912E-2</v>
      </c>
      <c r="AW31" s="68">
        <f>IF(Planted!AW31&gt;0,(Planted!AW31-Harvested!AW31)/Planted!AW31,0)</f>
        <v>9.0909090909090912E-2</v>
      </c>
      <c r="AX31" s="75">
        <f t="shared" si="0"/>
        <v>0.11632189530929789</v>
      </c>
      <c r="AY31" s="76">
        <f t="shared" si="1"/>
        <v>0.13241036391458086</v>
      </c>
      <c r="AZ31" s="31"/>
    </row>
    <row r="32" spans="1:52" s="30" customFormat="1">
      <c r="A32" s="52" t="s">
        <v>94</v>
      </c>
      <c r="B32" s="69">
        <f>IF(Planted!B32&gt;0,(Planted!B32-Harvested!B32)/Planted!B32,0)</f>
        <v>1.2987012987012988E-2</v>
      </c>
      <c r="C32" s="69">
        <f>IF(Planted!C32&gt;0,(Planted!C32-Harvested!C32)/Planted!C32,0)</f>
        <v>2.197802197802198E-2</v>
      </c>
      <c r="D32" s="69">
        <f>IF(Planted!D32&gt;0,(Planted!D32-Harvested!D32)/Planted!D32,0)</f>
        <v>0</v>
      </c>
      <c r="E32" s="69">
        <f>IF(Planted!E32&gt;0,(Planted!E32-Harvested!E32)/Planted!E32,0)</f>
        <v>0</v>
      </c>
      <c r="F32" s="69">
        <f>IF(Planted!F32&gt;0,(Planted!F32-Harvested!F32)/Planted!F32,0)</f>
        <v>1.3888888888888888E-2</v>
      </c>
      <c r="G32" s="69">
        <f>IF(Planted!G32&gt;0,(Planted!G32-Harvested!G32)/Planted!G32,0)</f>
        <v>1.5873015873015872E-2</v>
      </c>
      <c r="H32" s="69">
        <f>IF(Planted!H32&gt;0,(Planted!H32-Harvested!H32)/Planted!H32,0)</f>
        <v>2.4691358024691357E-2</v>
      </c>
      <c r="I32" s="69">
        <f>IF(Planted!I32&gt;0,(Planted!I32-Harvested!I32)/Planted!I32,0)</f>
        <v>2.3529411764705882E-2</v>
      </c>
      <c r="J32" s="69">
        <f>IF(Planted!J32&gt;0,(Planted!J32-Harvested!J32)/Planted!J32,0)</f>
        <v>0</v>
      </c>
      <c r="K32" s="69">
        <f>IF(Planted!K32&gt;0,(Planted!K32-Harvested!K32)/Planted!K32,0)</f>
        <v>8.6956521739129603E-3</v>
      </c>
      <c r="L32" s="69">
        <f>IF(Planted!L32&gt;0,(Planted!L32-Harvested!L32)/Planted!L32,0)</f>
        <v>2.6371308016877636E-3</v>
      </c>
      <c r="M32" s="69">
        <f>IF(Planted!M32&gt;0,(Planted!M32-Harvested!M32)/Planted!M32,0)</f>
        <v>1.3796763067126678E-2</v>
      </c>
      <c r="N32" s="69">
        <f>IF(Planted!N32&gt;0,(Planted!N32-Harvested!N32)/Planted!N32,0)</f>
        <v>1.8158236057068691E-2</v>
      </c>
      <c r="O32" s="69">
        <f>IF(Planted!O32&gt;0,(Planted!O32-Harvested!O32)/Planted!O32,0)</f>
        <v>2.5559105431309927E-2</v>
      </c>
      <c r="P32" s="69">
        <f>IF(Planted!P32&gt;0,(Planted!P32-Harvested!P32)/Planted!P32,0)</f>
        <v>1.2148823082763599E-2</v>
      </c>
      <c r="Q32" s="69">
        <f>IF(Planted!Q32&gt;0,(Planted!Q32-Harvested!Q32)/Planted!Q32,0)</f>
        <v>5.7894736842104963E-3</v>
      </c>
      <c r="R32" s="69">
        <f>IF(Planted!R32&gt;0,(Planted!R32-Harvested!R32)/Planted!R32,0)</f>
        <v>1.2462908011869571E-2</v>
      </c>
      <c r="S32" s="69">
        <f>IF(Planted!S32&gt;0,(Planted!S32-Harvested!S32)/Planted!S32,0)</f>
        <v>1.3979496738117428E-2</v>
      </c>
      <c r="T32" s="69">
        <f>IF(Planted!T32&gt;0,(Planted!T32-Harvested!T32)/Planted!T32,0)</f>
        <v>8.1395348837209076E-3</v>
      </c>
      <c r="U32" s="69">
        <f>IF(Planted!U32&gt;0,(Planted!U32-Harvested!U32)/Planted!U32,0)</f>
        <v>4.0000000000000001E-3</v>
      </c>
      <c r="V32" s="69">
        <f>IF(Planted!V32&gt;0,(Planted!V32-Harvested!V32)/Planted!V32,0)</f>
        <v>0.28458257160268136</v>
      </c>
      <c r="W32" s="69">
        <f>IF(Planted!W32&gt;0,(Planted!W32-Harvested!W32)/Planted!W32,0)</f>
        <v>1.0344827586206896E-2</v>
      </c>
      <c r="X32" s="69">
        <f>IF(Planted!X32&gt;0,(Planted!X32-Harvested!X32)/Planted!X32,0)</f>
        <v>7.0505287896591579E-3</v>
      </c>
      <c r="Y32" s="69">
        <f>IF(Planted!Y32&gt;0,(Planted!Y32-Harvested!Y32)/Planted!Y32,0)</f>
        <v>6.6666666666667087E-3</v>
      </c>
      <c r="Z32" s="69">
        <f>IF(Planted!Z32&gt;0,(Planted!Z32-Harvested!Z32)/Planted!Z32,0)</f>
        <v>5.330053300533052E-3</v>
      </c>
      <c r="AA32" s="69">
        <f>IF(Planted!AA32&gt;0,(Planted!AA32-Harvested!AA32)/Planted!AA32,0)</f>
        <v>6.7189249720044156E-3</v>
      </c>
      <c r="AB32" s="69">
        <f>IF(Planted!AB32&gt;0,(Planted!AB32-Harvested!AB32)/Planted!AB32,0)</f>
        <v>6.4102564102563875E-3</v>
      </c>
      <c r="AC32" s="69">
        <f>IF(Planted!AC32&gt;0,(Planted!AC32-Harvested!AC32)/Planted!AC32,0)</f>
        <v>6.6568047337276434E-3</v>
      </c>
      <c r="AD32" s="69">
        <f>IF(Planted!AD32&gt;0,(Planted!AD32-Harvested!AD32)/Planted!AD32,0)</f>
        <v>7.6687116564417178E-3</v>
      </c>
      <c r="AE32" s="69">
        <f>IF(Planted!AE32&gt;0,(Planted!AE32-Harvested!AE32)/Planted!AE32,0)</f>
        <v>1.4031485284051903E-2</v>
      </c>
      <c r="AF32" s="69">
        <f>IF(Planted!AF32&gt;0,(Planted!AF32-Harvested!AF32)/Planted!AF32,0)</f>
        <v>3.0459770114942431E-2</v>
      </c>
      <c r="AG32" s="69">
        <f>IF(Planted!AG32&gt;0,(Planted!AG32-Harvested!AG32)/Planted!AG32,0)</f>
        <v>2.2630834512022555E-2</v>
      </c>
      <c r="AH32" s="69">
        <f>IF(Planted!AH32&gt;0,(Planted!AH32-Harvested!AH32)/Planted!AH32,0)</f>
        <v>1.2242899118511265E-2</v>
      </c>
      <c r="AI32" s="69">
        <f>IF(Planted!AI32&gt;0,(Planted!AI32-Harvested!AI32)/Planted!AI32,0)</f>
        <v>8.1327260897852971E-3</v>
      </c>
      <c r="AJ32" s="69">
        <f>IF(Planted!AJ32&gt;0,(Planted!AJ32-Harvested!AJ32)/Planted!AJ32,0)</f>
        <v>6.7114093959731299E-3</v>
      </c>
      <c r="AK32" s="69">
        <f>IF(Planted!AK32&gt;0,(Planted!AK32-Harvested!AK32)/Planted!AK32,0)</f>
        <v>7.9601990049750961E-3</v>
      </c>
      <c r="AL32" s="69">
        <f>IF(Planted!AL32&gt;0,(Planted!AL32-Harvested!AL32)/Planted!AL32,0)</f>
        <v>1.3513513513513483E-2</v>
      </c>
      <c r="AM32" s="69">
        <f>IF(Planted!AM32&gt;0,(Planted!AM32-Harvested!AM32)/Planted!AM32,0)</f>
        <v>2.2712933753943183E-2</v>
      </c>
      <c r="AN32" s="69">
        <f>IF(Planted!AN32&gt;0,(Planted!AN32-Harvested!AN32)/Planted!AN32,0)</f>
        <v>3.4447300771208167E-2</v>
      </c>
      <c r="AO32" s="69">
        <f>IF(Planted!AO32&gt;0,(Planted!AO32-Harvested!AO32)/Planted!AO32,0)</f>
        <v>8.3168316831682947E-3</v>
      </c>
      <c r="AP32" s="69">
        <f>IF(Planted!AP32&gt;0,(Planted!AP32-Harvested!AP32)/Planted!AP32,0)</f>
        <v>5.9928086296444265E-3</v>
      </c>
      <c r="AQ32" s="69">
        <f>IF(Planted!AQ32&gt;0,(Planted!AQ32-Harvested!AQ32)/Planted!AQ32,0)</f>
        <v>2.3174464363795291E-2</v>
      </c>
      <c r="AR32" s="69">
        <f>IF(Planted!AR32&gt;0,(Planted!AR32-Harvested!AR32)/Planted!AR32,0)</f>
        <v>3.9603960396039604E-2</v>
      </c>
      <c r="AS32" s="69">
        <f>IF(Planted!AS32&gt;0,(Planted!AS32-Harvested!AS32)/Planted!AS32,0)</f>
        <v>2.2134387351778632E-2</v>
      </c>
      <c r="AT32" s="69">
        <f>IF(Planted!AT32&gt;0,(Planted!AT32-Harvested!AT32)/Planted!AT32,0)</f>
        <v>3.2417582417582448E-2</v>
      </c>
      <c r="AU32" s="69">
        <f>IF(Planted!AU32&gt;0,(Planted!AU32-Harvested!AU32)/Planted!AU32,0)</f>
        <v>6.3265306122449058E-2</v>
      </c>
      <c r="AV32" s="69">
        <f>IF(Planted!AV32&gt;0,(Planted!AV32-Harvested!AV32)/Planted!AV32,0)</f>
        <v>3.140096618357488E-2</v>
      </c>
      <c r="AW32" s="69">
        <f>IF(Planted!AW32&gt;0,(Planted!AW32-Harvested!AW32)/Planted!AW32,0)</f>
        <v>2.6573426573426654E-2</v>
      </c>
      <c r="AX32" s="77">
        <f>AVERAGE(AM32:AV32)</f>
        <v>2.8346654167318398E-2</v>
      </c>
      <c r="AY32" s="78">
        <f>AVERAGE(AR32:AV32)</f>
        <v>3.7764440494284929E-2</v>
      </c>
      <c r="AZ32" s="29"/>
    </row>
    <row r="33" spans="1:52" s="30" customFormat="1">
      <c r="A33" s="56" t="s">
        <v>48</v>
      </c>
      <c r="B33" s="72">
        <f>IF(Planted!B33&gt;0,(Planted!B33-Harvested!B33)/Planted!B33,0)</f>
        <v>0</v>
      </c>
      <c r="C33" s="72">
        <f>IF(Planted!C33&gt;0,(Planted!C33-Harvested!C33)/Planted!C33,0)</f>
        <v>0</v>
      </c>
      <c r="D33" s="72">
        <f>IF(Planted!D33&gt;0,(Planted!D33-Harvested!D33)/Planted!D33,0)</f>
        <v>0</v>
      </c>
      <c r="E33" s="72">
        <f>IF(Planted!E33&gt;0,(Planted!E33-Harvested!E33)/Planted!E33,0)</f>
        <v>0</v>
      </c>
      <c r="F33" s="72">
        <f>IF(Planted!F33&gt;0,(Planted!F33-Harvested!F33)/Planted!F33,0)</f>
        <v>0</v>
      </c>
      <c r="G33" s="72">
        <f>IF(Planted!G33&gt;0,(Planted!G33-Harvested!G33)/Planted!G33,0)</f>
        <v>0</v>
      </c>
      <c r="H33" s="72">
        <f>IF(Planted!H33&gt;0,(Planted!H33-Harvested!H33)/Planted!H33,0)</f>
        <v>0</v>
      </c>
      <c r="I33" s="72">
        <f>IF(Planted!I33&gt;0,(Planted!I33-Harvested!I33)/Planted!I33,0)</f>
        <v>0</v>
      </c>
      <c r="J33" s="72">
        <f>IF(Planted!J33&gt;0,(Planted!J33-Harvested!J33)/Planted!J33,0)</f>
        <v>0</v>
      </c>
      <c r="K33" s="72">
        <f>IF(Planted!K33&gt;0,(Planted!K33-Harvested!K33)/Planted!K33,0)</f>
        <v>0</v>
      </c>
      <c r="L33" s="72">
        <f>IF(Planted!L33&gt;0,(Planted!L33-Harvested!L33)/Planted!L33,0)</f>
        <v>0</v>
      </c>
      <c r="M33" s="72">
        <f>IF(Planted!M33&gt;0,(Planted!M33-Harvested!M33)/Planted!M33,0)</f>
        <v>0</v>
      </c>
      <c r="N33" s="72">
        <f>IF(Planted!N33&gt;0,(Planted!N33-Harvested!N33)/Planted!N33,0)</f>
        <v>4.9942097292744667E-2</v>
      </c>
      <c r="O33" s="72">
        <f>IF(Planted!O33&gt;0,(Planted!O33-Harvested!O33)/Planted!O33,0)</f>
        <v>7.7753503035133564E-2</v>
      </c>
      <c r="P33" s="72">
        <f>IF(Planted!P33&gt;0,(Planted!P33-Harvested!P33)/Planted!P33,0)</f>
        <v>0.15836102719033224</v>
      </c>
      <c r="Q33" s="72">
        <f>IF(Planted!Q33&gt;0,(Planted!Q33-Harvested!Q33)/Planted!Q33,0)</f>
        <v>4.8741284239821867E-2</v>
      </c>
      <c r="R33" s="72">
        <f>IF(Planted!R33&gt;0,(Planted!R33-Harvested!R33)/Planted!R33,0)</f>
        <v>2.8993957769987051E-2</v>
      </c>
      <c r="S33" s="72">
        <f>IF(Planted!S33&gt;0,(Planted!S33-Harvested!S33)/Planted!S33,0)</f>
        <v>5.4584972299986843E-2</v>
      </c>
      <c r="T33" s="72">
        <f>IF(Planted!T33&gt;0,(Planted!T33-Harvested!T33)/Planted!T33,0)</f>
        <v>0.12041631120969115</v>
      </c>
      <c r="U33" s="72">
        <f>IF(Planted!U33&gt;0,(Planted!U33-Harvested!U33)/Planted!U33,0)</f>
        <v>3.5400777090228812E-2</v>
      </c>
      <c r="V33" s="72">
        <f>IF(Planted!V33&gt;0,(Planted!V33-Harvested!V33)/Planted!V33,0)</f>
        <v>0.20226992719805872</v>
      </c>
      <c r="W33" s="72">
        <f>IF(Planted!W33&gt;0,(Planted!W33-Harvested!W33)/Planted!W33,0)</f>
        <v>9.7418313836224291E-2</v>
      </c>
      <c r="X33" s="72">
        <f>IF(Planted!X33&gt;0,(Planted!X33-Harvested!X33)/Planted!X33,0)</f>
        <v>0.15880442347846266</v>
      </c>
      <c r="Y33" s="72">
        <f>IF(Planted!Y33&gt;0,(Planted!Y33-Harvested!Y33)/Planted!Y33,0)</f>
        <v>0.12308082569680054</v>
      </c>
      <c r="Z33" s="72">
        <f>IF(Planted!Z33&gt;0,(Planted!Z33-Harvested!Z33)/Planted!Z33,0)</f>
        <v>0.11042492065425309</v>
      </c>
      <c r="AA33" s="72">
        <f>IF(Planted!AA33&gt;0,(Planted!AA33-Harvested!AA33)/Planted!AA33,0)</f>
        <v>0.1095136354194487</v>
      </c>
      <c r="AB33" s="72">
        <f>IF(Planted!AB33&gt;0,(Planted!AB33-Harvested!AB33)/Planted!AB33,0)</f>
        <v>4.4045509788704577E-2</v>
      </c>
      <c r="AC33" s="72">
        <f>IF(Planted!AC33&gt;0,(Planted!AC33-Harvested!AC33)/Planted!AC33,0)</f>
        <v>3.1083718252909662E-2</v>
      </c>
      <c r="AD33" s="72">
        <f>IF(Planted!AD33&gt;0,(Planted!AD33-Harvested!AD33)/Planted!AD33,0)</f>
        <v>0.16645934267382481</v>
      </c>
      <c r="AE33" s="72">
        <f>IF(Planted!AE33&gt;0,(Planted!AE33-Harvested!AE33)/Planted!AE33,0)</f>
        <v>3.1226910004433311E-2</v>
      </c>
      <c r="AF33" s="72">
        <f>IF(Planted!AF33&gt;0,(Planted!AF33-Harvested!AF33)/Planted!AF33,0)</f>
        <v>0.20085524231865698</v>
      </c>
      <c r="AG33" s="72">
        <f>IF(Planted!AG33&gt;0,(Planted!AG33-Harvested!AG33)/Planted!AG33,0)</f>
        <v>0.17714629214711189</v>
      </c>
      <c r="AH33" s="72">
        <f>IF(Planted!AH33&gt;0,(Planted!AH33-Harvested!AH33)/Planted!AH33,0)</f>
        <v>2.5104335623553423E-2</v>
      </c>
      <c r="AI33" s="72">
        <f>IF(Planted!AI33&gt;0,(Planted!AI33-Harvested!AI33)/Planted!AI33,0)</f>
        <v>0.35794752772235572</v>
      </c>
      <c r="AJ33" s="72">
        <f>IF(Planted!AJ33&gt;0,(Planted!AJ33-Harvested!AJ33)/Planted!AJ33,0)</f>
        <v>0.23895601896966157</v>
      </c>
      <c r="AK33" s="72">
        <f>IF(Planted!AK33&gt;0,(Planted!AK33-Harvested!AK33)/Planted!AK33,0)</f>
        <v>0.27506486019025661</v>
      </c>
      <c r="AL33" s="72">
        <f>IF(Planted!AL33&gt;0,(Planted!AL33-Harvested!AL33)/Planted!AL33,0)</f>
        <v>0.15317013064671031</v>
      </c>
      <c r="AM33" s="72">
        <f>IF(Planted!AM33&gt;0,(Planted!AM33-Harvested!AM33)/Planted!AM33,0)</f>
        <v>5.8924305110424846E-2</v>
      </c>
      <c r="AN33" s="72">
        <f>IF(Planted!AN33&gt;0,(Planted!AN33-Harvested!AN33)/Planted!AN33,0)</f>
        <v>5.6063539339786618E-2</v>
      </c>
      <c r="AO33" s="72">
        <f>IF(Planted!AO33&gt;0,(Planted!AO33-Harvested!AO33)/Planted!AO33,0)</f>
        <v>0.1271554943974838</v>
      </c>
      <c r="AP33" s="72">
        <f>IF(Planted!AP33&gt;0,(Planted!AP33-Harvested!AP33)/Planted!AP33,0)</f>
        <v>0.27619979716743615</v>
      </c>
      <c r="AQ33" s="72">
        <f>IF(Planted!AQ33&gt;0,(Planted!AQ33-Harvested!AQ33)/Planted!AQ33,0)</f>
        <v>0.16295492767023165</v>
      </c>
      <c r="AR33" s="72">
        <f>IF(Planted!AR33&gt;0,(Planted!AR33-Harvested!AR33)/Planted!AR33,0)</f>
        <v>0.32050115779027455</v>
      </c>
      <c r="AS33" s="72">
        <f>IF(Planted!AS33&gt;0,(Planted!AS33-Harvested!AS33)/Planted!AS33,0)</f>
        <v>8.4174363092847843E-2</v>
      </c>
      <c r="AT33" s="72">
        <f>IF(Planted!AT33&gt;0,(Planted!AT33-Harvested!AT33)/Planted!AT33,0)</f>
        <v>0.46980871336097169</v>
      </c>
      <c r="AU33" s="72">
        <f>IF(Planted!AU33&gt;0,(Planted!AU33-Harvested!AU33)/Planted!AU33,0)</f>
        <v>0.37062561094819158</v>
      </c>
      <c r="AV33" s="72">
        <f>IF(Planted!AV33&gt;0,(Planted!AV33-Harvested!AV33)/Planted!AV33,0)</f>
        <v>0.30204775105070197</v>
      </c>
      <c r="AW33" s="72">
        <f>IF(Planted!AW33&gt;0,(Planted!AW33-Harvested!AW33)/Planted!AW33,0)</f>
        <v>0.20730421686746991</v>
      </c>
      <c r="AX33" s="72">
        <f t="shared" si="0"/>
        <v>0.22284556599283506</v>
      </c>
      <c r="AY33" s="81">
        <f t="shared" si="1"/>
        <v>0.30943151924859758</v>
      </c>
      <c r="AZ33" s="29"/>
    </row>
    <row r="34" spans="1:52">
      <c r="A34" s="15" t="s">
        <v>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32"/>
      <c r="AF34" s="32"/>
      <c r="AG34" s="16"/>
      <c r="AH34" s="16"/>
      <c r="AI34" s="33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</row>
    <row r="35" spans="1:52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32"/>
      <c r="AF35" s="32"/>
      <c r="AG35" s="16"/>
      <c r="AH35" s="16"/>
      <c r="AI35" s="33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</sheetData>
  <printOptions horizontalCentered="1" verticalCentered="1"/>
  <pageMargins left="0" right="0" top="0.95" bottom="0.88" header="0.5" footer="0.5"/>
  <pageSetup scale="75" orientation="landscape" horizontalDpi="4294967292" verticalDpi="196" r:id="rId1"/>
  <headerFooter alignWithMargins="0">
    <oddFooter>&amp;LUpdated: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DDC5-0D20-4A25-BB3E-CDF79E60BC41}">
  <sheetPr>
    <tabColor theme="3" tint="0.59999389629810485"/>
  </sheetPr>
  <dimension ref="A1:AZ3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3:B4"/>
    </sheetView>
  </sheetViews>
  <sheetFormatPr defaultColWidth="7.21875" defaultRowHeight="15.75"/>
  <cols>
    <col min="1" max="1" width="18" style="28" customWidth="1"/>
    <col min="2" max="2" width="8" style="28" customWidth="1"/>
    <col min="3" max="4" width="8.21875" style="28" customWidth="1"/>
    <col min="5" max="6" width="8.44140625" style="28" customWidth="1"/>
    <col min="7" max="7" width="5.77734375" style="28" customWidth="1"/>
    <col min="8" max="8" width="8" style="28" customWidth="1"/>
    <col min="9" max="22" width="7.77734375" style="28" customWidth="1"/>
    <col min="23" max="23" width="9" style="28" customWidth="1"/>
    <col min="24" max="30" width="9.5546875" style="28" bestFit="1" customWidth="1"/>
    <col min="31" max="32" width="9.5546875" style="34" customWidth="1"/>
    <col min="33" max="34" width="9.5546875" style="28" customWidth="1"/>
    <col min="35" max="35" width="9.5546875" style="35" customWidth="1"/>
    <col min="36" max="49" width="9.5546875" style="28" customWidth="1"/>
    <col min="50" max="50" width="9.88671875" style="28" customWidth="1"/>
    <col min="51" max="51" width="9.6640625" style="28" bestFit="1" customWidth="1"/>
    <col min="52" max="53" width="8.6640625" style="28" customWidth="1"/>
    <col min="54" max="54" width="9" style="28" bestFit="1" customWidth="1"/>
    <col min="55" max="16384" width="7.21875" style="28"/>
  </cols>
  <sheetData>
    <row r="1" spans="1:52" ht="40.5" customHeight="1">
      <c r="A1" s="65" t="s">
        <v>100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</row>
    <row r="2" spans="1:52" ht="19.5" thickBot="1">
      <c r="A2" s="66" t="s">
        <v>101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2" s="36" customFormat="1" ht="33.75" customHeight="1" thickBot="1">
      <c r="A3" s="61" t="s">
        <v>68</v>
      </c>
      <c r="B3" s="62" t="s">
        <v>4</v>
      </c>
      <c r="C3" s="62" t="s">
        <v>5</v>
      </c>
      <c r="D3" s="62" t="s">
        <v>6</v>
      </c>
      <c r="E3" s="62" t="s">
        <v>7</v>
      </c>
      <c r="F3" s="62" t="s">
        <v>8</v>
      </c>
      <c r="G3" s="62" t="s">
        <v>9</v>
      </c>
      <c r="H3" s="62" t="s">
        <v>10</v>
      </c>
      <c r="I3" s="62" t="s">
        <v>11</v>
      </c>
      <c r="J3" s="62" t="s">
        <v>12</v>
      </c>
      <c r="K3" s="62" t="s">
        <v>13</v>
      </c>
      <c r="L3" s="62" t="s">
        <v>14</v>
      </c>
      <c r="M3" s="62" t="s">
        <v>15</v>
      </c>
      <c r="N3" s="62" t="s">
        <v>16</v>
      </c>
      <c r="O3" s="62" t="s">
        <v>17</v>
      </c>
      <c r="P3" s="62" t="s">
        <v>18</v>
      </c>
      <c r="Q3" s="62" t="s">
        <v>19</v>
      </c>
      <c r="R3" s="62" t="s">
        <v>20</v>
      </c>
      <c r="S3" s="62" t="s">
        <v>21</v>
      </c>
      <c r="T3" s="62" t="s">
        <v>22</v>
      </c>
      <c r="U3" s="62" t="s">
        <v>23</v>
      </c>
      <c r="V3" s="62" t="s">
        <v>24</v>
      </c>
      <c r="W3" s="62" t="s">
        <v>50</v>
      </c>
      <c r="X3" s="62" t="s">
        <v>51</v>
      </c>
      <c r="Y3" s="62" t="s">
        <v>52</v>
      </c>
      <c r="Z3" s="62" t="s">
        <v>53</v>
      </c>
      <c r="AA3" s="62" t="s">
        <v>54</v>
      </c>
      <c r="AB3" s="62" t="s">
        <v>55</v>
      </c>
      <c r="AC3" s="62" t="s">
        <v>56</v>
      </c>
      <c r="AD3" s="62" t="s">
        <v>57</v>
      </c>
      <c r="AE3" s="62" t="s">
        <v>59</v>
      </c>
      <c r="AF3" s="62" t="s">
        <v>60</v>
      </c>
      <c r="AG3" s="62" t="s">
        <v>61</v>
      </c>
      <c r="AH3" s="62" t="s">
        <v>62</v>
      </c>
      <c r="AI3" s="62" t="s">
        <v>63</v>
      </c>
      <c r="AJ3" s="62" t="s">
        <v>64</v>
      </c>
      <c r="AK3" s="62" t="s">
        <v>65</v>
      </c>
      <c r="AL3" s="62" t="s">
        <v>66</v>
      </c>
      <c r="AM3" s="62" t="s">
        <v>67</v>
      </c>
      <c r="AN3" s="62" t="s">
        <v>69</v>
      </c>
      <c r="AO3" s="62" t="s">
        <v>70</v>
      </c>
      <c r="AP3" s="62" t="s">
        <v>71</v>
      </c>
      <c r="AQ3" s="62" t="s">
        <v>72</v>
      </c>
      <c r="AR3" s="62" t="s">
        <v>73</v>
      </c>
      <c r="AS3" s="62" t="s">
        <v>74</v>
      </c>
      <c r="AT3" s="62" t="s">
        <v>75</v>
      </c>
      <c r="AU3" s="62" t="s">
        <v>76</v>
      </c>
      <c r="AV3" s="62" t="s">
        <v>77</v>
      </c>
      <c r="AW3" s="62" t="s">
        <v>78</v>
      </c>
      <c r="AX3" s="63" t="s">
        <v>92</v>
      </c>
      <c r="AY3" s="64" t="s">
        <v>93</v>
      </c>
    </row>
    <row r="4" spans="1:52" s="30" customFormat="1">
      <c r="A4" s="59" t="s">
        <v>25</v>
      </c>
      <c r="B4" s="41">
        <f>IF(Planted!B4&gt;0,(Production!B4/Planted!B4)*480,0)</f>
        <v>453.47136416764062</v>
      </c>
      <c r="C4" s="41">
        <f>IF(Planted!C4&gt;0,(Production!C4/Planted!C4)*480,0)</f>
        <v>491.22357463164644</v>
      </c>
      <c r="D4" s="41">
        <f>IF(Planted!D4&gt;0,(Production!D4/Planted!D4)*480,0)</f>
        <v>346.58925979680697</v>
      </c>
      <c r="E4" s="41">
        <f>IF(Planted!E4&gt;0,(Production!E4/Planted!E4)*480,0)</f>
        <v>532.07722007722009</v>
      </c>
      <c r="F4" s="41">
        <f>IF(Planted!F4&gt;0,(Production!F4/Planted!F4)*480,0)</f>
        <v>735.59621451104101</v>
      </c>
      <c r="G4" s="41">
        <f>IF(Planted!G4&gt;0,(Production!G4/Planted!G4)*480,0)</f>
        <v>405.77731529656609</v>
      </c>
      <c r="H4" s="41">
        <f>IF(Planted!H4&gt;0,(Production!H4/Planted!H4)*480,0)</f>
        <v>716.24466571834989</v>
      </c>
      <c r="I4" s="41">
        <f>IF(Planted!I4&gt;0,(Production!I4/Planted!I4)*480,0)</f>
        <v>726.85714285714289</v>
      </c>
      <c r="J4" s="41">
        <f>IF(Planted!J4&gt;0,(Production!J4/Planted!J4)*480,0)</f>
        <v>467.69230769230768</v>
      </c>
      <c r="K4" s="41">
        <f>IF(Planted!K4&gt;0,(Production!K4/Planted!K4)*480,0)</f>
        <v>564.46846846846847</v>
      </c>
      <c r="L4" s="41">
        <f>IF(Planted!L4&gt;0,(Production!L4/Planted!L4)*480,0)</f>
        <v>486.05157593123215</v>
      </c>
      <c r="M4" s="41">
        <f>IF(Planted!M4&gt;0,(Production!M4/Planted!M4)*480,0)</f>
        <v>591.46572934973642</v>
      </c>
      <c r="N4" s="41">
        <f>IF(Planted!N4&gt;0,(Production!N4/Planted!N4)*480,0)</f>
        <v>526.26301853486314</v>
      </c>
      <c r="O4" s="41">
        <f>IF(Planted!O4&gt;0,(Production!O4/Planted!O4)*480,0)</f>
        <v>717.73484512573634</v>
      </c>
      <c r="P4" s="41">
        <f>IF(Planted!P4&gt;0,(Production!P4/Planted!P4)*480,0)</f>
        <v>680.11285348730405</v>
      </c>
      <c r="Q4" s="41">
        <f>IF(Planted!Q4&gt;0,(Production!Q4/Planted!Q4)*480,0)</f>
        <v>539.88883742473365</v>
      </c>
      <c r="R4" s="41">
        <f>IF(Planted!R4&gt;0,(Production!R4/Planted!R4)*480,0)</f>
        <v>811.96571744539676</v>
      </c>
      <c r="S4" s="41">
        <f>IF(Planted!S4&gt;0,(Production!S4/Planted!S4)*480,0)</f>
        <v>534.27052023121382</v>
      </c>
      <c r="T4" s="41">
        <f>IF(Planted!T4&gt;0,(Production!T4/Planted!T4)*480,0)</f>
        <v>717.72909915748539</v>
      </c>
      <c r="U4" s="41">
        <f>IF(Planted!U4&gt;0,(Production!U4/Planted!U4)*480,0)</f>
        <v>618.2509505703423</v>
      </c>
      <c r="V4" s="41">
        <f>IF(Planted!V4&gt;0,(Production!V4/Planted!V4)*480,0)</f>
        <v>582.68154957321076</v>
      </c>
      <c r="W4" s="41">
        <f>IF(Planted!W4&gt;0,(Production!W4/Planted!W4)*480,0)</f>
        <v>491.64644714038127</v>
      </c>
      <c r="X4" s="41">
        <f>IF(Planted!X4&gt;0,(Production!X4/Planted!X4)*480,0)</f>
        <v>577.88764044943821</v>
      </c>
      <c r="Y4" s="41">
        <f>IF(Planted!Y4&gt;0,(Production!Y4/Planted!Y4)*480,0)</f>
        <v>746.04000000000008</v>
      </c>
      <c r="Z4" s="41">
        <f>IF(Planted!Z4&gt;0,(Production!Z4/Planted!Z4)*480,0)</f>
        <v>450.56733524355298</v>
      </c>
      <c r="AA4" s="41">
        <f>IF(Planted!AA4&gt;0,(Production!AA4/Planted!AA4)*480,0)</f>
        <v>715.63923633969716</v>
      </c>
      <c r="AB4" s="41">
        <f>IF(Planted!AB4&gt;0,(Production!AB4/Planted!AB4)*480,0)</f>
        <v>752.0541271989174</v>
      </c>
      <c r="AC4" s="41">
        <f>IF(Planted!AC4&gt;0,(Production!AC4/Planted!AC4)*480,0)</f>
        <v>816.31683168316829</v>
      </c>
      <c r="AD4" s="41">
        <f>IF(Planted!AD4&gt;0,(Production!AD4/Planted!AD4)*480,0)</f>
        <v>722.705636743215</v>
      </c>
      <c r="AE4" s="41">
        <f>IF(Planted!AE4&gt;0,(Production!AE4/Planted!AE4)*480,0)</f>
        <v>689.00753880266075</v>
      </c>
      <c r="AF4" s="41">
        <f>IF(Planted!AF4&gt;0,(Production!AF4/Planted!AF4)*480,0)</f>
        <v>825.58502340093605</v>
      </c>
      <c r="AG4" s="41">
        <f>IF(Planted!AG4&gt;0,(Production!AG4/Planted!AG4)*480,0)</f>
        <v>870.80274986779477</v>
      </c>
      <c r="AH4" s="41">
        <f>IF(Planted!AH4&gt;0,(Production!AH4/Planted!AH4)*480,0)</f>
        <v>799.19907585675776</v>
      </c>
      <c r="AI4" s="41">
        <f>IF(Planted!AI4&gt;0,(Production!AI4/Planted!AI4)*480,0)</f>
        <v>710.27598355842633</v>
      </c>
      <c r="AJ4" s="41">
        <f>IF(Planted!AJ4&gt;0,(Production!AJ4/Planted!AJ4)*480,0)</f>
        <v>1025.5021834061135</v>
      </c>
      <c r="AK4" s="41">
        <f>IF(Planted!AK4&gt;0,(Production!AK4/Planted!AK4)*480,0)</f>
        <v>785.06186726659166</v>
      </c>
      <c r="AL4" s="41">
        <f>IF(Planted!AL4&gt;0,(Production!AL4/Planted!AL4)*480,0)</f>
        <v>927.98801049082056</v>
      </c>
      <c r="AM4" s="41">
        <f>IF(Planted!AM4&gt;0,(Production!AM4/Planted!AM4)*480,0)</f>
        <v>813.31543624161077</v>
      </c>
      <c r="AN4" s="41">
        <f>IF(Planted!AN4&gt;0,(Production!AN4/Planted!AN4)*480,0)</f>
        <v>834.63841547673883</v>
      </c>
      <c r="AO4" s="41">
        <f>IF(Planted!AO4&gt;0,(Production!AO4/Planted!AO4)*480,0)</f>
        <v>873.62663495838285</v>
      </c>
      <c r="AP4" s="41">
        <f>IF(Planted!AP4&gt;0,(Production!AP4/Planted!AP4)*480,0)</f>
        <v>706.93934142114381</v>
      </c>
      <c r="AQ4" s="41">
        <f>IF(Planted!AQ4&gt;0,(Production!AQ4/Planted!AQ4)*480,0)</f>
        <v>931.34569983136601</v>
      </c>
      <c r="AR4" s="41">
        <f>IF(Planted!AR4&gt;0,(Production!AR4/Planted!AR4)*480,0)</f>
        <v>803.71621621621625</v>
      </c>
      <c r="AS4" s="41">
        <f>IF(Planted!AS4&gt;0,(Production!AS4/Planted!AS4)*480,0)</f>
        <v>905.33734422002578</v>
      </c>
      <c r="AT4" s="41">
        <f>IF(Planted!AT4&gt;0,(Production!AT4/Planted!AT4)*480,0)</f>
        <v>968.29451540195339</v>
      </c>
      <c r="AU4" s="41">
        <f>IF(Planted!AU4&gt;0,(Production!AU4/Planted!AU4)*480,0)</f>
        <v>922.88</v>
      </c>
      <c r="AV4" s="41">
        <f>IF(Planted!AV4&gt;0,(Production!AV4/Planted!AV4)*480,0)</f>
        <v>854.9026395499784</v>
      </c>
      <c r="AW4" s="41">
        <f>IF(Planted!AW4&gt;0,(Production!AW4/Planted!AW4)*480,0)</f>
        <v>1017.2093023255813</v>
      </c>
      <c r="AX4" s="40">
        <f>IF(Planted!AX4&gt;0,(Production!AX4/Planted!AX4)*480,0)</f>
        <v>861.42284487994493</v>
      </c>
      <c r="AY4" s="60">
        <f>IF(Planted!AY4&gt;0,(Production!AY4/Planted!AY4)*480,0)</f>
        <v>892.74039268333615</v>
      </c>
      <c r="AZ4" s="29"/>
    </row>
    <row r="5" spans="1:52">
      <c r="A5" s="50" t="s">
        <v>26</v>
      </c>
      <c r="B5" s="42">
        <f>IF(Planted!B5&gt;0,(Production!B5/Planted!B5)*480,0)</f>
        <v>429.78461538461534</v>
      </c>
      <c r="C5" s="42">
        <f>IF(Planted!C5&gt;0,(Production!C5/Planted!C5)*480,0)</f>
        <v>501.67741935483872</v>
      </c>
      <c r="D5" s="42">
        <f>IF(Planted!D5&gt;0,(Production!D5/Planted!D5)*480,0)</f>
        <v>406.15384615384613</v>
      </c>
      <c r="E5" s="42">
        <f>IF(Planted!E5&gt;0,(Production!E5/Planted!E5)*480,0)</f>
        <v>537.29442970822288</v>
      </c>
      <c r="F5" s="42">
        <f>IF(Planted!F5&gt;0,(Production!F5/Planted!F5)*480,0)</f>
        <v>769.33797909407667</v>
      </c>
      <c r="G5" s="42">
        <f>IF(Planted!G5&gt;0,(Production!G5/Planted!G5)*480,0)</f>
        <v>401.09589041095893</v>
      </c>
      <c r="H5" s="42">
        <f>IF(Planted!H5&gt;0,(Production!H5/Planted!H5)*480,0)</f>
        <v>694.36893203883494</v>
      </c>
      <c r="I5" s="42">
        <f>IF(Planted!I5&gt;0,(Production!I5/Planted!I5)*480,0)</f>
        <v>792.72727272727275</v>
      </c>
      <c r="J5" s="42">
        <f>IF(Planted!J5&gt;0,(Production!J5/Planted!J5)*480,0)</f>
        <v>502.85714285714289</v>
      </c>
      <c r="K5" s="42">
        <f>IF(Planted!K5&gt;0,(Production!K5/Planted!K5)*480,0)</f>
        <v>568.83582089552237</v>
      </c>
      <c r="L5" s="42">
        <f>IF(Planted!L5&gt;0,(Production!L5/Planted!L5)*480,0)</f>
        <v>467.69230769230768</v>
      </c>
      <c r="M5" s="42">
        <f>IF(Planted!M5&gt;0,(Production!M5/Planted!M5)*480,0)</f>
        <v>560.48780487804879</v>
      </c>
      <c r="N5" s="42">
        <f>IF(Planted!N5&gt;0,(Production!N5/Planted!N5)*480,0)</f>
        <v>473.68421052631578</v>
      </c>
      <c r="O5" s="42">
        <f>IF(Planted!O5&gt;0,(Production!O5/Planted!O5)*480,0)</f>
        <v>647.41463414634154</v>
      </c>
      <c r="P5" s="42">
        <f>IF(Planted!P5&gt;0,(Production!P5/Planted!P5)*480,0)</f>
        <v>718.26506024096386</v>
      </c>
      <c r="Q5" s="42">
        <f>IF(Planted!Q5&gt;0,(Production!Q5/Planted!Q5)*480,0)</f>
        <v>508.17155756207677</v>
      </c>
      <c r="R5" s="42">
        <f>IF(Planted!R5&gt;0,(Production!R5/Planted!R5)*480,0)</f>
        <v>752.65658747300211</v>
      </c>
      <c r="S5" s="42">
        <f>IF(Planted!S5&gt;0,(Production!S5/Planted!S5)*480,0)</f>
        <v>400.27118644067792</v>
      </c>
      <c r="T5" s="42">
        <f>IF(Planted!T5&gt;0,(Production!T5/Planted!T5)*480,0)</f>
        <v>728.30769230769226</v>
      </c>
      <c r="U5" s="42">
        <f>IF(Planted!U5&gt;0,(Production!U5/Planted!U5)*480,0)</f>
        <v>493.45794392523362</v>
      </c>
      <c r="V5" s="42">
        <f>IF(Planted!V5&gt;0,(Production!V5/Planted!V5)*480,0)</f>
        <v>536.24242424242425</v>
      </c>
      <c r="W5" s="42">
        <f>IF(Planted!W5&gt;0,(Production!W5/Planted!W5)*480,0)</f>
        <v>530.97345132743362</v>
      </c>
      <c r="X5" s="42">
        <f>IF(Planted!X5&gt;0,(Production!X5/Planted!X5)*480,0)</f>
        <v>441.76271186440681</v>
      </c>
      <c r="Y5" s="42">
        <f>IF(Planted!Y5&gt;0,(Production!Y5/Planted!Y5)*480,0)</f>
        <v>723.93442622950818</v>
      </c>
      <c r="Z5" s="42">
        <f>IF(Planted!Z5&gt;0,(Production!Z5/Planted!Z5)*480,0)</f>
        <v>463.72881355932202</v>
      </c>
      <c r="AA5" s="42">
        <f>IF(Planted!AA5&gt;0,(Production!AA5/Planted!AA5)*480,0)</f>
        <v>749.71428571428567</v>
      </c>
      <c r="AB5" s="42">
        <f>IF(Planted!AB5&gt;0,(Production!AB5/Planted!AB5)*480,0)</f>
        <v>710.4</v>
      </c>
      <c r="AC5" s="42">
        <f>IF(Planted!AC5&gt;0,(Production!AC5/Planted!AC5)*480,0)</f>
        <v>740.07272727272721</v>
      </c>
      <c r="AD5" s="42">
        <f>IF(Planted!AD5&gt;0,(Production!AD5/Planted!AD5)*480,0)</f>
        <v>563.47826086956525</v>
      </c>
      <c r="AE5" s="42">
        <f>IF(Planted!AE5&gt;0,(Production!AE5/Planted!AE5)*480,0)</f>
        <v>499.20000000000005</v>
      </c>
      <c r="AF5" s="42">
        <f>IF(Planted!AF5&gt;0,(Production!AF5/Planted!AF5)*480,0)</f>
        <v>776.27586206896558</v>
      </c>
      <c r="AG5" s="42">
        <f>IF(Planted!AG5&gt;0,(Production!AG5/Planted!AG5)*480,0)</f>
        <v>649.41176470588243</v>
      </c>
      <c r="AH5" s="42">
        <f>IF(Planted!AH5&gt;0,(Production!AH5/Planted!AH5)*480,0)</f>
        <v>677.64705882352951</v>
      </c>
      <c r="AI5" s="42">
        <f>IF(Planted!AI5&gt;0,(Production!AI5/Planted!AI5)*480,0)</f>
        <v>714.78260869565213</v>
      </c>
      <c r="AJ5" s="42">
        <f>IF(Planted!AJ5&gt;0,(Production!AJ5/Planted!AJ5)*480,0)</f>
        <v>941.0526315789474</v>
      </c>
      <c r="AK5" s="42">
        <f>IF(Planted!AK5&gt;0,(Production!AK5/Planted!AK5)*480,0)</f>
        <v>775.89041095890411</v>
      </c>
      <c r="AL5" s="42">
        <f>IF(Planted!AL5&gt;0,(Production!AL5/Planted!AL5)*480,0)</f>
        <v>895.54285714285709</v>
      </c>
      <c r="AM5" s="42">
        <f>IF(Planted!AM5&gt;0,(Production!AM5/Planted!AM5)*480,0)</f>
        <v>844.19047619047615</v>
      </c>
      <c r="AN5" s="42">
        <f>IF(Planted!AN5&gt;0,(Production!AN5/Planted!AN5)*480,0)</f>
        <v>982.26086956521738</v>
      </c>
      <c r="AO5" s="42">
        <f>IF(Planted!AO5&gt;0,(Production!AO5/Planted!AO5)*480,0)</f>
        <v>891.58620689655174</v>
      </c>
      <c r="AP5" s="42">
        <f>IF(Planted!AP5&gt;0,(Production!AP5/Planted!AP5)*480,0)</f>
        <v>835.76470588235293</v>
      </c>
      <c r="AQ5" s="42">
        <f>IF(Planted!AQ5&gt;0,(Production!AQ5/Planted!AQ5)*480,0)</f>
        <v>913.77777777777771</v>
      </c>
      <c r="AR5" s="42">
        <f>IF(Planted!AR5&gt;0,(Production!AR5/Planted!AR5)*480,0)</f>
        <v>782.93333333333339</v>
      </c>
      <c r="AS5" s="42">
        <f>IF(Planted!AS5&gt;0,(Production!AS5/Planted!AS5)*480,0)</f>
        <v>817.77777777777783</v>
      </c>
      <c r="AT5" s="42">
        <f>IF(Planted!AT5&gt;0,(Production!AT5/Planted!AT5)*480,0)</f>
        <v>919.17241379310337</v>
      </c>
      <c r="AU5" s="42">
        <f>IF(Planted!AU5&gt;0,(Production!AU5/Planted!AU5)*480,0)</f>
        <v>922.10526315789468</v>
      </c>
      <c r="AV5" s="42">
        <f>IF(Planted!AV5&gt;0,(Production!AV5/Planted!AV5)*480,0)</f>
        <v>807.6</v>
      </c>
      <c r="AW5" s="42">
        <f>IF(Planted!AW5&gt;0,(Production!AW5/Planted!AW5)*480,0)</f>
        <v>993.10344827586209</v>
      </c>
      <c r="AX5" s="39">
        <f>IF(Planted!AX5&gt;0,(Production!AX5/Planted!AX5)*480,0)</f>
        <v>870.49110320284694</v>
      </c>
      <c r="AY5" s="51">
        <f>IF(Planted!AY5&gt;0,(Production!AY5/Planted!AY5)*480,0)</f>
        <v>848.69565217391312</v>
      </c>
      <c r="AZ5" s="31"/>
    </row>
    <row r="6" spans="1:52">
      <c r="A6" s="50" t="s">
        <v>27</v>
      </c>
      <c r="B6" s="42">
        <f>IF(Planted!B6&gt;0,(Production!B6/Planted!B6)*480,0)</f>
        <v>480</v>
      </c>
      <c r="C6" s="42">
        <f>IF(Planted!C6&gt;0,(Production!C6/Planted!C6)*480,0)</f>
        <v>564.70588235294122</v>
      </c>
      <c r="D6" s="42">
        <f>IF(Planted!D6&gt;0,(Production!D6/Planted!D6)*480,0)</f>
        <v>600</v>
      </c>
      <c r="E6" s="42">
        <f>IF(Planted!E6&gt;0,(Production!E6/Planted!E6)*480,0)</f>
        <v>568</v>
      </c>
      <c r="F6" s="42">
        <f>IF(Planted!F6&gt;0,(Production!F6/Planted!F6)*480,0)</f>
        <v>588</v>
      </c>
      <c r="G6" s="42">
        <f>IF(Planted!G6&gt;0,(Production!G6/Planted!G6)*480,0)</f>
        <v>583.67999999999995</v>
      </c>
      <c r="H6" s="42">
        <f>IF(Planted!H6&gt;0,(Production!H6/Planted!H6)*480,0)</f>
        <v>847.05882352941171</v>
      </c>
      <c r="I6" s="42">
        <f>IF(Planted!I6&gt;0,(Production!I6/Planted!I6)*480,0)</f>
        <v>636.73469387755097</v>
      </c>
      <c r="J6" s="42">
        <f>IF(Planted!J6&gt;0,(Production!J6/Planted!J6)*480,0)</f>
        <v>689.23076923076928</v>
      </c>
      <c r="K6" s="42">
        <f>IF(Planted!K6&gt;0,(Production!K6/Planted!K6)*480,0)</f>
        <v>634.57627118644064</v>
      </c>
      <c r="L6" s="42">
        <f>IF(Planted!L6&gt;0,(Production!L6/Planted!L6)*480,0)</f>
        <v>497.45454545454544</v>
      </c>
      <c r="M6" s="42">
        <f>IF(Planted!M6&gt;0,(Production!M6/Planted!M6)*480,0)</f>
        <v>545.88235294117646</v>
      </c>
      <c r="N6" s="42">
        <f>IF(Planted!N6&gt;0,(Production!N6/Planted!N6)*480,0)</f>
        <v>622.70270270270271</v>
      </c>
      <c r="O6" s="42">
        <f>IF(Planted!O6&gt;0,(Production!O6/Planted!O6)*480,0)</f>
        <v>704.6400000000001</v>
      </c>
      <c r="P6" s="42">
        <f>IF(Planted!P6&gt;0,(Production!P6/Planted!P6)*480,0)</f>
        <v>694.07999999999993</v>
      </c>
      <c r="Q6" s="42">
        <f>IF(Planted!Q6&gt;0,(Production!Q6/Planted!Q6)*480,0)</f>
        <v>689.77777777777771</v>
      </c>
      <c r="R6" s="42">
        <f>IF(Planted!R6&gt;0,(Production!R6/Planted!R6)*480,0)</f>
        <v>724.17391304347825</v>
      </c>
      <c r="S6" s="42">
        <f>IF(Planted!S6&gt;0,(Production!S6/Planted!S6)*480,0)</f>
        <v>467.78181818181821</v>
      </c>
      <c r="T6" s="42">
        <f>IF(Planted!T6&gt;0,(Production!T6/Planted!T6)*480,0)</f>
        <v>632.24242424242425</v>
      </c>
      <c r="U6" s="42">
        <f>IF(Planted!U6&gt;0,(Production!U6/Planted!U6)*480,0)</f>
        <v>571.19999999999993</v>
      </c>
      <c r="V6" s="42">
        <f>IF(Planted!V6&gt;0,(Production!V6/Planted!V6)*480,0)</f>
        <v>439.55056179775283</v>
      </c>
      <c r="W6" s="42">
        <f>IF(Planted!W6&gt;0,(Production!W6/Planted!W6)*480,0)</f>
        <v>511.40186915887847</v>
      </c>
      <c r="X6" s="42">
        <f>IF(Planted!X6&gt;0,(Production!X6/Planted!X6)*480,0)</f>
        <v>391.38461538461536</v>
      </c>
      <c r="Y6" s="42">
        <f>IF(Planted!Y6&gt;0,(Production!Y6/Planted!Y6)*480,0)</f>
        <v>606.72</v>
      </c>
      <c r="Z6" s="42">
        <f>IF(Planted!Z6&gt;0,(Production!Z6/Planted!Z6)*480,0)</f>
        <v>384</v>
      </c>
      <c r="AA6" s="42">
        <f>IF(Planted!AA6&gt;0,(Production!AA6/Planted!AA6)*480,0)</f>
        <v>597.44680851063833</v>
      </c>
      <c r="AB6" s="42">
        <f>IF(Planted!AB6&gt;0,(Production!AB6/Planted!AB6)*480,0)</f>
        <v>587.86516853932585</v>
      </c>
      <c r="AC6" s="42">
        <f>IF(Planted!AC6&gt;0,(Production!AC6/Planted!AC6)*480,0)</f>
        <v>753.48837209302326</v>
      </c>
      <c r="AD6" s="42">
        <f>IF(Planted!AD6&gt;0,(Production!AD6/Planted!AD6)*480,0)</f>
        <v>773.59223300970871</v>
      </c>
      <c r="AE6" s="42">
        <f>IF(Planted!AE6&gt;0,(Production!AE6/Planted!AE6)*480,0)</f>
        <v>655.05882352941182</v>
      </c>
      <c r="AF6" s="42">
        <f>IF(Planted!AF6&gt;0,(Production!AF6/Planted!AF6)*480,0)</f>
        <v>888.35820895522386</v>
      </c>
      <c r="AG6" s="42">
        <f>IF(Planted!AG6&gt;0,(Production!AG6/Planted!AG6)*480,0)</f>
        <v>687.80487804878044</v>
      </c>
      <c r="AH6" s="42">
        <f>IF(Planted!AH6&gt;0,(Production!AH6/Planted!AH6)*480,0)</f>
        <v>740.86956521739125</v>
      </c>
      <c r="AI6" s="42">
        <f>IF(Planted!AI6&gt;0,(Production!AI6/Planted!AI6)*480,0)</f>
        <v>720</v>
      </c>
      <c r="AJ6" s="42">
        <f>IF(Planted!AJ6&gt;0,(Production!AJ6/Planted!AJ6)*480,0)</f>
        <v>888.88888888888891</v>
      </c>
      <c r="AK6" s="42">
        <f>IF(Planted!AK6&gt;0,(Production!AK6/Planted!AK6)*480,0)</f>
        <v>641.22137404580144</v>
      </c>
      <c r="AL6" s="42">
        <f>IF(Planted!AL6&gt;0,(Production!AL6/Planted!AL6)*480,0)</f>
        <v>861.30841121495325</v>
      </c>
      <c r="AM6" s="42">
        <f>IF(Planted!AM6&gt;0,(Production!AM6/Planted!AM6)*480,0)</f>
        <v>864</v>
      </c>
      <c r="AN6" s="42">
        <f>IF(Planted!AN6&gt;0,(Production!AN6/Planted!AN6)*480,0)</f>
        <v>913.39805825242718</v>
      </c>
      <c r="AO6" s="42">
        <f>IF(Planted!AO6&gt;0,(Production!AO6/Planted!AO6)*480,0)</f>
        <v>751.5151515151515</v>
      </c>
      <c r="AP6" s="42">
        <f>IF(Planted!AP6&gt;0,(Production!AP6/Planted!AP6)*480,0)</f>
        <v>422.56410256410254</v>
      </c>
      <c r="AQ6" s="42">
        <f>IF(Planted!AQ6&gt;0,(Production!AQ6/Planted!AQ6)*480,0)</f>
        <v>878.57142857142856</v>
      </c>
      <c r="AR6" s="42">
        <f>IF(Planted!AR6&gt;0,(Production!AR6/Planted!AR6)*480,0)</f>
        <v>504.48979591836735</v>
      </c>
      <c r="AS6" s="42">
        <f>IF(Planted!AS6&gt;0,(Production!AS6/Planted!AS6)*480,0)</f>
        <v>626.08695652173913</v>
      </c>
      <c r="AT6" s="42">
        <f>IF(Planted!AT6&gt;0,(Production!AT6/Planted!AT6)*480,0)</f>
        <v>747.16981132075466</v>
      </c>
      <c r="AU6" s="42">
        <f>IF(Planted!AU6&gt;0,(Production!AU6/Planted!AU6)*480,0)</f>
        <v>598.65168539325839</v>
      </c>
      <c r="AV6" s="42">
        <f>IF(Planted!AV6&gt;0,(Production!AV6/Planted!AV6)*480,0)</f>
        <v>672</v>
      </c>
      <c r="AW6" s="42">
        <f>IF(Planted!AW6&gt;0,(Production!AW6/Planted!AW6)*480,0)</f>
        <v>929.0322580645161</v>
      </c>
      <c r="AX6" s="39">
        <f>IF(Planted!AX6&gt;0,(Production!AX6/Planted!AX6)*480,0)</f>
        <v>696.14604462474654</v>
      </c>
      <c r="AY6" s="51">
        <f>IF(Planted!AY6&gt;0,(Production!AY6/Planted!AY6)*480,0)</f>
        <v>631.14893617021278</v>
      </c>
      <c r="AZ6" s="31"/>
    </row>
    <row r="7" spans="1:52">
      <c r="A7" s="50" t="s">
        <v>28</v>
      </c>
      <c r="B7" s="42">
        <f>IF(Planted!B7&gt;0,(Production!B7/Planted!B7)*480,0)</f>
        <v>444</v>
      </c>
      <c r="C7" s="42">
        <f>IF(Planted!C7&gt;0,(Production!C7/Planted!C7)*480,0)</f>
        <v>470.70967741935482</v>
      </c>
      <c r="D7" s="42">
        <f>IF(Planted!D7&gt;0,(Production!D7/Planted!D7)*480,0)</f>
        <v>242.8235294117647</v>
      </c>
      <c r="E7" s="42">
        <f>IF(Planted!E7&gt;0,(Production!E7/Planted!E7)*480,0)</f>
        <v>424</v>
      </c>
      <c r="F7" s="42">
        <f>IF(Planted!F7&gt;0,(Production!F7/Planted!F7)*480,0)</f>
        <v>692.02453987730053</v>
      </c>
      <c r="G7" s="42">
        <f>IF(Planted!G7&gt;0,(Production!G7/Planted!G7)*480,0)</f>
        <v>448</v>
      </c>
      <c r="H7" s="42">
        <f>IF(Planted!H7&gt;0,(Production!H7/Planted!H7)*480,0)</f>
        <v>770.74285714285713</v>
      </c>
      <c r="I7" s="42">
        <f>IF(Planted!I7&gt;0,(Production!I7/Planted!I7)*480,0)</f>
        <v>696.47058823529414</v>
      </c>
      <c r="J7" s="42">
        <f>IF(Planted!J7&gt;0,(Production!J7/Planted!J7)*480,0)</f>
        <v>394.66666666666663</v>
      </c>
      <c r="K7" s="42">
        <f>IF(Planted!K7&gt;0,(Production!K7/Planted!K7)*480,0)</f>
        <v>648.96</v>
      </c>
      <c r="L7" s="42">
        <f>IF(Planted!L7&gt;0,(Production!L7/Planted!L7)*480,0)</f>
        <v>507.42857142857144</v>
      </c>
      <c r="M7" s="42">
        <f>IF(Planted!M7&gt;0,(Production!M7/Planted!M7)*480,0)</f>
        <v>619.47169811320748</v>
      </c>
      <c r="N7" s="42">
        <f>IF(Planted!N7&gt;0,(Production!N7/Planted!N7)*480,0)</f>
        <v>547.6056338028169</v>
      </c>
      <c r="O7" s="42">
        <f>IF(Planted!O7&gt;0,(Production!O7/Planted!O7)*480,0)</f>
        <v>805.95348837209303</v>
      </c>
      <c r="P7" s="42">
        <f>IF(Planted!P7&gt;0,(Production!P7/Planted!P7)*480,0)</f>
        <v>776.3478260869565</v>
      </c>
      <c r="Q7" s="42">
        <f>IF(Planted!Q7&gt;0,(Production!Q7/Planted!Q7)*480,0)</f>
        <v>572.09756097560978</v>
      </c>
      <c r="R7" s="42">
        <f>IF(Planted!R7&gt;0,(Production!R7/Planted!R7)*480,0)</f>
        <v>833.62711864406776</v>
      </c>
      <c r="S7" s="42">
        <f>IF(Planted!S7&gt;0,(Production!S7/Planted!S7)*480,0)</f>
        <v>621.12</v>
      </c>
      <c r="T7" s="42">
        <f>IF(Planted!T7&gt;0,(Production!T7/Planted!T7)*480,0)</f>
        <v>744.71641791044772</v>
      </c>
      <c r="U7" s="42">
        <f>IF(Planted!U7&gt;0,(Production!U7/Planted!U7)*480,0)</f>
        <v>639.66666666666674</v>
      </c>
      <c r="V7" s="42">
        <f>IF(Planted!V7&gt;0,(Production!V7/Planted!V7)*480,0)</f>
        <v>540.26277372262768</v>
      </c>
      <c r="W7" s="42">
        <f>IF(Planted!W7&gt;0,(Production!W7/Planted!W7)*480,0)</f>
        <v>511.67346938775512</v>
      </c>
      <c r="X7" s="42">
        <f>IF(Planted!X7&gt;0,(Production!X7/Planted!X7)*480,0)</f>
        <v>532.16</v>
      </c>
      <c r="Y7" s="42">
        <f>IF(Planted!Y7&gt;0,(Production!Y7/Planted!Y7)*480,0)</f>
        <v>715.16778523489938</v>
      </c>
      <c r="Z7" s="42">
        <f>IF(Planted!Z7&gt;0,(Production!Z7/Planted!Z7)*480,0)</f>
        <v>522.37241379310342</v>
      </c>
      <c r="AA7" s="42">
        <f>IF(Planted!AA7&gt;0,(Production!AA7/Planted!AA7)*480,0)</f>
        <v>779.07692307692309</v>
      </c>
      <c r="AB7" s="42">
        <f>IF(Planted!AB7&gt;0,(Production!AB7/Planted!AB7)*480,0)</f>
        <v>668.65116279069764</v>
      </c>
      <c r="AC7" s="42">
        <f>IF(Planted!AC7&gt;0,(Production!AC7/Planted!AC7)*480,0)</f>
        <v>841.96721311475403</v>
      </c>
      <c r="AD7" s="42">
        <f>IF(Planted!AD7&gt;0,(Production!AD7/Planted!AD7)*480,0)</f>
        <v>800.2285714285714</v>
      </c>
      <c r="AE7" s="42">
        <f>IF(Planted!AE7&gt;0,(Production!AE7/Planted!AE7)*480,0)</f>
        <v>773.59223300970871</v>
      </c>
      <c r="AF7" s="42">
        <f>IF(Planted!AF7&gt;0,(Production!AF7/Planted!AF7)*480,0)</f>
        <v>817.02127659574467</v>
      </c>
      <c r="AG7" s="42">
        <f>IF(Planted!AG7&gt;0,(Production!AG7/Planted!AG7)*480,0)</f>
        <v>892.80000000000007</v>
      </c>
      <c r="AH7" s="42">
        <f>IF(Planted!AH7&gt;0,(Production!AH7/Planted!AH7)*480,0)</f>
        <v>812.03007518796994</v>
      </c>
      <c r="AI7" s="42">
        <f>IF(Planted!AI7&gt;0,(Production!AI7/Planted!AI7)*480,0)</f>
        <v>739.5</v>
      </c>
      <c r="AJ7" s="42">
        <f>IF(Planted!AJ7&gt;0,(Production!AJ7/Planted!AJ7)*480,0)</f>
        <v>1082.7906976744187</v>
      </c>
      <c r="AK7" s="42">
        <f>IF(Planted!AK7&gt;0,(Production!AK7/Planted!AK7)*480,0)</f>
        <v>812.8467153284671</v>
      </c>
      <c r="AL7" s="42">
        <f>IF(Planted!AL7&gt;0,(Production!AL7/Planted!AL7)*480,0)</f>
        <v>893.91304347826087</v>
      </c>
      <c r="AM7" s="42">
        <f>IF(Planted!AM7&gt;0,(Production!AM7/Planted!AM7)*480,0)</f>
        <v>957.87610619469035</v>
      </c>
      <c r="AN7" s="42">
        <f>IF(Planted!AN7&gt;0,(Production!AN7/Planted!AN7)*480,0)</f>
        <v>886.77966101694915</v>
      </c>
      <c r="AO7" s="42">
        <f>IF(Planted!AO7&gt;0,(Production!AO7/Planted!AO7)*480,0)</f>
        <v>834.375</v>
      </c>
      <c r="AP7" s="42">
        <f>IF(Planted!AP7&gt;0,(Production!AP7/Planted!AP7)*480,0)</f>
        <v>656.22377622377621</v>
      </c>
      <c r="AQ7" s="42">
        <f>IF(Planted!AQ7&gt;0,(Production!AQ7/Planted!AQ7)*480,0)</f>
        <v>939.42857142857144</v>
      </c>
      <c r="AR7" s="42">
        <f>IF(Planted!AR7&gt;0,(Production!AR7/Planted!AR7)*480,0)</f>
        <v>879.32773109243692</v>
      </c>
      <c r="AS7" s="42">
        <f>IF(Planted!AS7&gt;0,(Production!AS7/Planted!AS7)*480,0)</f>
        <v>906.66666666666663</v>
      </c>
      <c r="AT7" s="42">
        <f>IF(Planted!AT7&gt;0,(Production!AT7/Planted!AT7)*480,0)</f>
        <v>986.04651162790697</v>
      </c>
      <c r="AU7" s="42">
        <f>IF(Planted!AU7&gt;0,(Production!AU7/Planted!AU7)*480,0)</f>
        <v>940.54054054054052</v>
      </c>
      <c r="AV7" s="42">
        <f>IF(Planted!AV7&gt;0,(Production!AV7/Planted!AV7)*480,0)</f>
        <v>842.18181818181824</v>
      </c>
      <c r="AW7" s="42">
        <f>IF(Planted!AW7&gt;0,(Production!AW7/Planted!AW7)*480,0)</f>
        <v>1000.0000000000001</v>
      </c>
      <c r="AX7" s="39">
        <f>IF(Planted!AX7&gt;0,(Production!AX7/Planted!AX7)*480,0)</f>
        <v>879.4788273615635</v>
      </c>
      <c r="AY7" s="51">
        <f>IF(Planted!AY7&gt;0,(Production!AY7/Planted!AY7)*480,0)</f>
        <v>912.90102389078493</v>
      </c>
      <c r="AZ7" s="31"/>
    </row>
    <row r="8" spans="1:52">
      <c r="A8" s="50" t="s">
        <v>29</v>
      </c>
      <c r="B8" s="42">
        <f>IF(Planted!B8&gt;0,(Production!B8/Planted!B8)*480,0)</f>
        <v>480</v>
      </c>
      <c r="C8" s="42">
        <f>IF(Planted!C8&gt;0,(Production!C8/Planted!C8)*480,0)</f>
        <v>448.69565217391306</v>
      </c>
      <c r="D8" s="42">
        <f>IF(Planted!D8&gt;0,(Production!D8/Planted!D8)*480,0)</f>
        <v>378.18181818181819</v>
      </c>
      <c r="E8" s="42">
        <f>IF(Planted!E8&gt;0,(Production!E8/Planted!E8)*480,0)</f>
        <v>549.39759036144574</v>
      </c>
      <c r="F8" s="42">
        <f>IF(Planted!F8&gt;0,(Production!F8/Planted!F8)*480,0)</f>
        <v>689.57746478873241</v>
      </c>
      <c r="G8" s="42">
        <f>IF(Planted!G8&gt;0,(Production!G8/Planted!G8)*480,0)</f>
        <v>344</v>
      </c>
      <c r="H8" s="42">
        <f>IF(Planted!H8&gt;0,(Production!H8/Planted!H8)*480,0)</f>
        <v>593.81443298969077</v>
      </c>
      <c r="I8" s="42">
        <f>IF(Planted!I8&gt;0,(Production!I8/Planted!I8)*480,0)</f>
        <v>638.18181818181824</v>
      </c>
      <c r="J8" s="42">
        <f>IF(Planted!J8&gt;0,(Production!J8/Planted!J8)*480,0)</f>
        <v>638.04878048780495</v>
      </c>
      <c r="K8" s="42">
        <f>IF(Planted!K8&gt;0,(Production!K8/Planted!K8)*480,0)</f>
        <v>489.99999999999994</v>
      </c>
      <c r="L8" s="42">
        <f>IF(Planted!L8&gt;0,(Production!L8/Planted!L8)*480,0)</f>
        <v>506.66666666666669</v>
      </c>
      <c r="M8" s="42">
        <f>IF(Planted!M8&gt;0,(Production!M8/Planted!M8)*480,0)</f>
        <v>604.28571428571422</v>
      </c>
      <c r="N8" s="42">
        <f>IF(Planted!N8&gt;0,(Production!N8/Planted!N8)*480,0)</f>
        <v>628.05970149253733</v>
      </c>
      <c r="O8" s="42">
        <f>IF(Planted!O8&gt;0,(Production!O8/Planted!O8)*480,0)</f>
        <v>667.82608695652175</v>
      </c>
      <c r="P8" s="42">
        <f>IF(Planted!P8&gt;0,(Production!P8/Planted!P8)*480,0)</f>
        <v>591.15789473684208</v>
      </c>
      <c r="Q8" s="42">
        <f>IF(Planted!Q8&gt;0,(Production!Q8/Planted!Q8)*480,0)</f>
        <v>528</v>
      </c>
      <c r="R8" s="42">
        <f>IF(Planted!R8&gt;0,(Production!R8/Planted!R8)*480,0)</f>
        <v>818.76543209876536</v>
      </c>
      <c r="S8" s="42">
        <f>IF(Planted!S8&gt;0,(Production!S8/Planted!S8)*480,0)</f>
        <v>475.82608695652175</v>
      </c>
      <c r="T8" s="42">
        <f>IF(Planted!T8&gt;0,(Production!T8/Planted!T8)*480,0)</f>
        <v>649.94594594594594</v>
      </c>
      <c r="U8" s="42">
        <f>IF(Planted!U8&gt;0,(Production!U8/Planted!U8)*480,0)</f>
        <v>646.95652173913038</v>
      </c>
      <c r="V8" s="42">
        <f>IF(Planted!V8&gt;0,(Production!V8/Planted!V8)*480,0)</f>
        <v>693.63380281690149</v>
      </c>
      <c r="W8" s="42">
        <f>IF(Planted!W8&gt;0,(Production!W8/Planted!W8)*480,0)</f>
        <v>445.09090909090907</v>
      </c>
      <c r="X8" s="42">
        <f>IF(Planted!X8&gt;0,(Production!X8/Planted!X8)*480,0)</f>
        <v>737.54838709677426</v>
      </c>
      <c r="Y8" s="42">
        <f>IF(Planted!Y8&gt;0,(Production!Y8/Planted!Y8)*480,0)</f>
        <v>827.87628865979389</v>
      </c>
      <c r="Z8" s="42">
        <f>IF(Planted!Z8&gt;0,(Production!Z8/Planted!Z8)*480,0)</f>
        <v>411.57446808510639</v>
      </c>
      <c r="AA8" s="42">
        <f>IF(Planted!AA8&gt;0,(Production!AA8/Planted!AA8)*480,0)</f>
        <v>614.51851851851859</v>
      </c>
      <c r="AB8" s="42">
        <f>IF(Planted!AB8&gt;0,(Production!AB8/Planted!AB8)*480,0)</f>
        <v>894.24657534246569</v>
      </c>
      <c r="AC8" s="42">
        <f>IF(Planted!AC8&gt;0,(Production!AC8/Planted!AC8)*480,0)</f>
        <v>846.3312883435583</v>
      </c>
      <c r="AD8" s="42">
        <f>IF(Planted!AD8&gt;0,(Production!AD8/Planted!AD8)*480,0)</f>
        <v>708.9655172413793</v>
      </c>
      <c r="AE8" s="42">
        <f>IF(Planted!AE8&gt;0,(Production!AE8/Planted!AE8)*480,0)</f>
        <v>751.68000000000006</v>
      </c>
      <c r="AF8" s="42">
        <f>IF(Planted!AF8&gt;0,(Production!AF8/Planted!AF8)*480,0)</f>
        <v>842.79069767441865</v>
      </c>
      <c r="AG8" s="42">
        <f>IF(Planted!AG8&gt;0,(Production!AG8/Planted!AG8)*480,0)</f>
        <v>976.6400000000001</v>
      </c>
      <c r="AH8" s="42">
        <f>IF(Planted!AH8&gt;0,(Production!AH8/Planted!AH8)*480,0)</f>
        <v>829.96363636363628</v>
      </c>
      <c r="AI8" s="42">
        <f>IF(Planted!AI8&gt;0,(Production!AI8/Planted!AI8)*480,0)</f>
        <v>611.77639751552795</v>
      </c>
      <c r="AJ8" s="42">
        <f>IF(Planted!AJ8&gt;0,(Production!AJ8/Planted!AJ8)*480,0)</f>
        <v>1005.1282051282052</v>
      </c>
      <c r="AK8" s="42">
        <f>IF(Planted!AK8&gt;0,(Production!AK8/Planted!AK8)*480,0)</f>
        <v>790.70967741935476</v>
      </c>
      <c r="AL8" s="42">
        <f>IF(Planted!AL8&gt;0,(Production!AL8/Planted!AL8)*480,0)</f>
        <v>1027.0967741935483</v>
      </c>
      <c r="AM8" s="42">
        <f>IF(Planted!AM8&gt;0,(Production!AM8/Planted!AM8)*480,0)</f>
        <v>657.03896103896102</v>
      </c>
      <c r="AN8" s="42">
        <f>IF(Planted!AN8&gt;0,(Production!AN8/Planted!AN8)*480,0)</f>
        <v>588</v>
      </c>
      <c r="AO8" s="42">
        <f>IF(Planted!AO8&gt;0,(Production!AO8/Planted!AO8)*480,0)</f>
        <v>948.48</v>
      </c>
      <c r="AP8" s="42">
        <f>IF(Planted!AP8&gt;0,(Production!AP8/Planted!AP8)*480,0)</f>
        <v>783.62790697674427</v>
      </c>
      <c r="AQ8" s="42">
        <f>IF(Planted!AQ8&gt;0,(Production!AQ8/Planted!AQ8)*480,0)</f>
        <v>978.82352941176464</v>
      </c>
      <c r="AR8" s="42">
        <f>IF(Planted!AR8&gt;0,(Production!AR8/Planted!AR8)*480,0)</f>
        <v>696</v>
      </c>
      <c r="AS8" s="42">
        <f>IF(Planted!AS8&gt;0,(Production!AS8/Planted!AS8)*480,0)</f>
        <v>989.43999999999994</v>
      </c>
      <c r="AT8" s="42">
        <f>IF(Planted!AT8&gt;0,(Production!AT8/Planted!AT8)*480,0)</f>
        <v>1026.3829787234042</v>
      </c>
      <c r="AU8" s="42">
        <f>IF(Planted!AU8&gt;0,(Production!AU8/Planted!AU8)*480,0)</f>
        <v>908.21052631578948</v>
      </c>
      <c r="AV8" s="42">
        <f>IF(Planted!AV8&gt;0,(Production!AV8/Planted!AV8)*480,0)</f>
        <v>919.02439024390242</v>
      </c>
      <c r="AW8" s="42">
        <f>IF(Planted!AW8&gt;0,(Production!AW8/Planted!AW8)*480,0)</f>
        <v>1111.578947368421</v>
      </c>
      <c r="AX8" s="39">
        <f>IF(Planted!AX8&gt;0,(Production!AX8/Planted!AX8)*480,0)</f>
        <v>864.24150943396239</v>
      </c>
      <c r="AY8" s="51">
        <f>IF(Planted!AY8&gt;0,(Production!AY8/Planted!AY8)*480,0)</f>
        <v>915.24812030075179</v>
      </c>
      <c r="AZ8" s="31"/>
    </row>
    <row r="9" spans="1:52">
      <c r="A9" s="50" t="s">
        <v>30</v>
      </c>
      <c r="B9" s="42">
        <f>IF(Planted!B9&gt;0,(Production!B9/Planted!B9)*480,0)</f>
        <v>525.71428571428578</v>
      </c>
      <c r="C9" s="42">
        <f>IF(Planted!C9&gt;0,(Production!C9/Planted!C9)*480,0)</f>
        <v>506.18181818181813</v>
      </c>
      <c r="D9" s="42">
        <f>IF(Planted!D9&gt;0,(Production!D9/Planted!D9)*480,0)</f>
        <v>302.95081967213116</v>
      </c>
      <c r="E9" s="42">
        <f>IF(Planted!E9&gt;0,(Production!E9/Planted!E9)*480,0)</f>
        <v>661.51260504201684</v>
      </c>
      <c r="F9" s="42">
        <f>IF(Planted!F9&gt;0,(Production!F9/Planted!F9)*480,0)</f>
        <v>767.01030927835052</v>
      </c>
      <c r="G9" s="42">
        <f>IF(Planted!G9&gt;0,(Production!G9/Planted!G9)*480,0)</f>
        <v>368.695652173913</v>
      </c>
      <c r="H9" s="42">
        <f>IF(Planted!H9&gt;0,(Production!H9/Planted!H9)*480,0)</f>
        <v>784.61538461538464</v>
      </c>
      <c r="I9" s="42">
        <f>IF(Planted!I9&gt;0,(Production!I9/Planted!I9)*480,0)</f>
        <v>696.77419354838707</v>
      </c>
      <c r="J9" s="42">
        <f>IF(Planted!J9&gt;0,(Production!J9/Planted!J9)*480,0)</f>
        <v>353.8983050847458</v>
      </c>
      <c r="K9" s="42">
        <f>IF(Planted!K9&gt;0,(Production!K9/Planted!K9)*480,0)</f>
        <v>424</v>
      </c>
      <c r="L9" s="42">
        <f>IF(Planted!L9&gt;0,(Production!L9/Planted!L9)*480,0)</f>
        <v>463.44827586206901</v>
      </c>
      <c r="M9" s="42">
        <f>IF(Planted!M9&gt;0,(Production!M9/Planted!M9)*480,0)</f>
        <v>616</v>
      </c>
      <c r="N9" s="42">
        <f>IF(Planted!N9&gt;0,(Production!N9/Planted!N9)*480,0)</f>
        <v>449.0322580645161</v>
      </c>
      <c r="O9" s="42">
        <f>IF(Planted!O9&gt;0,(Production!O9/Planted!O9)*480,0)</f>
        <v>782.55924170616117</v>
      </c>
      <c r="P9" s="42">
        <f>IF(Planted!P9&gt;0,(Production!P9/Planted!P9)*480,0)</f>
        <v>550.65989847715741</v>
      </c>
      <c r="Q9" s="42">
        <f>IF(Planted!Q9&gt;0,(Production!Q9/Planted!Q9)*480,0)</f>
        <v>484.75247524752479</v>
      </c>
      <c r="R9" s="42">
        <f>IF(Planted!R9&gt;0,(Production!R9/Planted!R9)*480,0)</f>
        <v>838.4</v>
      </c>
      <c r="S9" s="42">
        <f>IF(Planted!S9&gt;0,(Production!S9/Planted!S9)*480,0)</f>
        <v>518.62068965517244</v>
      </c>
      <c r="T9" s="42">
        <f>IF(Planted!T9&gt;0,(Production!T9/Planted!T9)*480,0)</f>
        <v>769.0140845070423</v>
      </c>
      <c r="U9" s="42">
        <f>IF(Planted!U9&gt;0,(Production!U9/Planted!U9)*480,0)</f>
        <v>678.62068965517233</v>
      </c>
      <c r="V9" s="42">
        <f>IF(Planted!V9&gt;0,(Production!V9/Planted!V9)*480,0)</f>
        <v>579.31034482758616</v>
      </c>
      <c r="W9" s="42">
        <f>IF(Planted!W9&gt;0,(Production!W9/Planted!W9)*480,0)</f>
        <v>408.72727272727275</v>
      </c>
      <c r="X9" s="42">
        <f>IF(Planted!X9&gt;0,(Production!X9/Planted!X9)*480,0)</f>
        <v>606.40000000000009</v>
      </c>
      <c r="Y9" s="42">
        <f>IF(Planted!Y9&gt;0,(Production!Y9/Planted!Y9)*480,0)</f>
        <v>676.8</v>
      </c>
      <c r="Z9" s="42">
        <f>IF(Planted!Z9&gt;0,(Production!Z9/Planted!Z9)*480,0)</f>
        <v>216.82758620689657</v>
      </c>
      <c r="AA9" s="42">
        <f>IF(Planted!AA9&gt;0,(Production!AA9/Planted!AA9)*480,0)</f>
        <v>711.27272727272737</v>
      </c>
      <c r="AB9" s="42">
        <f>IF(Planted!AB9&gt;0,(Production!AB9/Planted!AB9)*480,0)</f>
        <v>870.69767441860461</v>
      </c>
      <c r="AC9" s="42">
        <f>IF(Planted!AC9&gt;0,(Production!AC9/Planted!AC9)*480,0)</f>
        <v>739.8496240601504</v>
      </c>
      <c r="AD9" s="42">
        <f>IF(Planted!AD9&gt;0,(Production!AD9/Planted!AD9)*480,0)</f>
        <v>692.8</v>
      </c>
      <c r="AE9" s="42">
        <f>IF(Planted!AE9&gt;0,(Production!AE9/Planted!AE9)*480,0)</f>
        <v>426.66666666666663</v>
      </c>
      <c r="AF9" s="42">
        <f>IF(Planted!AF9&gt;0,(Production!AF9/Planted!AF9)*480,0)</f>
        <v>874.66666666666663</v>
      </c>
      <c r="AG9" s="42">
        <f>IF(Planted!AG9&gt;0,(Production!AG9/Planted!AG9)*480,0)</f>
        <v>864</v>
      </c>
      <c r="AH9" s="42">
        <f>IF(Planted!AH9&gt;0,(Production!AH9/Planted!AH9)*480,0)</f>
        <v>893.46534653465346</v>
      </c>
      <c r="AI9" s="42">
        <f>IF(Planted!AI9&gt;0,(Production!AI9/Planted!AI9)*480,0)</f>
        <v>822.17821782178214</v>
      </c>
      <c r="AJ9" s="42">
        <f>IF(Planted!AJ9&gt;0,(Production!AJ9/Planted!AJ9)*480,0)</f>
        <v>951.97324414715717</v>
      </c>
      <c r="AK9" s="42">
        <f>IF(Planted!AK9&gt;0,(Production!AK9/Planted!AK9)*480,0)</f>
        <v>669.76744186046517</v>
      </c>
      <c r="AL9" s="42">
        <f>IF(Planted!AL9&gt;0,(Production!AL9/Planted!AL9)*480,0)</f>
        <v>905.14285714285711</v>
      </c>
      <c r="AM9" s="42">
        <f>IF(Planted!AM9&gt;0,(Production!AM9/Planted!AM9)*480,0)</f>
        <v>316.59574468085106</v>
      </c>
      <c r="AN9" s="42">
        <f>IF(Planted!AN9&gt;0,(Production!AN9/Planted!AN9)*480,0)</f>
        <v>631.57894736842104</v>
      </c>
      <c r="AO9" s="42">
        <f>IF(Planted!AO9&gt;0,(Production!AO9/Planted!AO9)*480,0)</f>
        <v>904.31999999999994</v>
      </c>
      <c r="AP9" s="42">
        <f>IF(Planted!AP9&gt;0,(Production!AP9/Planted!AP9)*480,0)</f>
        <v>672</v>
      </c>
      <c r="AQ9" s="42">
        <f>IF(Planted!AQ9&gt;0,(Production!AQ9/Planted!AQ9)*480,0)</f>
        <v>795.2</v>
      </c>
      <c r="AR9" s="42">
        <f>IF(Planted!AR9&gt;0,(Production!AR9/Planted!AR9)*480,0)</f>
        <v>755.36842105263156</v>
      </c>
      <c r="AS9" s="42">
        <f>IF(Planted!AS9&gt;0,(Production!AS9/Planted!AS9)*480,0)</f>
        <v>971.42857142857133</v>
      </c>
      <c r="AT9" s="42">
        <f>IF(Planted!AT9&gt;0,(Production!AT9/Planted!AT9)*480,0)</f>
        <v>897.77777777777783</v>
      </c>
      <c r="AU9" s="42">
        <f>IF(Planted!AU9&gt;0,(Production!AU9/Planted!AU9)*480,0)</f>
        <v>923.42857142857144</v>
      </c>
      <c r="AV9" s="42">
        <f>IF(Planted!AV9&gt;0,(Production!AV9/Planted!AV9)*480,0)</f>
        <v>844.8</v>
      </c>
      <c r="AW9" s="42">
        <f>IF(Planted!AW9&gt;0,(Production!AW9/Planted!AW9)*480,0)</f>
        <v>960</v>
      </c>
      <c r="AX9" s="39">
        <f>IF(Planted!AX9&gt;0,(Production!AX9/Planted!AX9)*480,0)</f>
        <v>770.82352941176464</v>
      </c>
      <c r="AY9" s="51">
        <f>IF(Planted!AY9&gt;0,(Production!AY9/Planted!AY9)*480,0)</f>
        <v>881.37556561085978</v>
      </c>
      <c r="AZ9" s="31"/>
    </row>
    <row r="10" spans="1:52">
      <c r="A10" s="50" t="s">
        <v>31</v>
      </c>
      <c r="B10" s="42">
        <f>IF(Planted!B10&gt;0,(Production!B10/Planted!B10)*480,0)</f>
        <v>0</v>
      </c>
      <c r="C10" s="42">
        <f>IF(Planted!C10&gt;0,(Production!C10/Planted!C10)*480,0)</f>
        <v>0</v>
      </c>
      <c r="D10" s="42">
        <f>IF(Planted!D10&gt;0,(Production!D10/Planted!D10)*480,0)</f>
        <v>0</v>
      </c>
      <c r="E10" s="42">
        <f>IF(Planted!E10&gt;0,(Production!E10/Planted!E10)*480,0)</f>
        <v>0</v>
      </c>
      <c r="F10" s="42">
        <f>IF(Planted!F10&gt;0,(Production!F10/Planted!F10)*480,0)</f>
        <v>0</v>
      </c>
      <c r="G10" s="42">
        <f>IF(Planted!G10&gt;0,(Production!G10/Planted!G10)*480,0)</f>
        <v>0</v>
      </c>
      <c r="H10" s="42">
        <f>IF(Planted!H10&gt;0,(Production!H10/Planted!H10)*480,0)</f>
        <v>480</v>
      </c>
      <c r="I10" s="42">
        <f>IF(Planted!I10&gt;0,(Production!I10/Planted!I10)*480,0)</f>
        <v>480</v>
      </c>
      <c r="J10" s="42">
        <f>IF(Planted!J10&gt;0,(Production!J10/Planted!J10)*480,0)</f>
        <v>960</v>
      </c>
      <c r="K10" s="42">
        <f>IF(Planted!K10&gt;0,(Production!K10/Planted!K10)*480,0)</f>
        <v>240</v>
      </c>
      <c r="L10" s="42">
        <f>IF(Planted!L10&gt;0,(Production!L10/Planted!L10)*480,0)</f>
        <v>480</v>
      </c>
      <c r="M10" s="42">
        <f>IF(Planted!M10&gt;0,(Production!M10/Planted!M10)*480,0)</f>
        <v>432</v>
      </c>
      <c r="N10" s="42">
        <f>IF(Planted!N10&gt;0,(Production!N10/Planted!N10)*480,0)</f>
        <v>595.20000000000005</v>
      </c>
      <c r="O10" s="42">
        <f>IF(Planted!O10&gt;0,(Production!O10/Planted!O10)*480,0)</f>
        <v>764.74576271186436</v>
      </c>
      <c r="P10" s="42">
        <f>IF(Planted!P10&gt;0,(Production!P10/Planted!P10)*480,0)</f>
        <v>612.48868778280541</v>
      </c>
      <c r="Q10" s="42">
        <f>IF(Planted!Q10&gt;0,(Production!Q10/Planted!Q10)*480,0)</f>
        <v>622.75862068965523</v>
      </c>
      <c r="R10" s="42">
        <f>IF(Planted!R10&gt;0,(Production!R10/Planted!R10)*480,0)</f>
        <v>932.70142180094786</v>
      </c>
      <c r="S10" s="42">
        <f>IF(Planted!S10&gt;0,(Production!S10/Planted!S10)*480,0)</f>
        <v>614.57943925233644</v>
      </c>
      <c r="T10" s="42">
        <f>IF(Planted!T10&gt;0,(Production!T10/Planted!T10)*480,0)</f>
        <v>740.97087378640776</v>
      </c>
      <c r="U10" s="42">
        <f>IF(Planted!U10&gt;0,(Production!U10/Planted!U10)*480,0)</f>
        <v>651.08910891089113</v>
      </c>
      <c r="V10" s="42">
        <f>IF(Planted!V10&gt;0,(Production!V10/Planted!V10)*480,0)</f>
        <v>757.04347826086951</v>
      </c>
      <c r="W10" s="42">
        <f>IF(Planted!W10&gt;0,(Production!W10/Planted!W10)*480,0)</f>
        <v>624</v>
      </c>
      <c r="X10" s="42">
        <f>IF(Planted!X10&gt;0,(Production!X10/Planted!X10)*480,0)</f>
        <v>724.36363636363637</v>
      </c>
      <c r="Y10" s="42">
        <f>IF(Planted!Y10&gt;0,(Production!Y10/Planted!Y10)*480,0)</f>
        <v>920.22857142857151</v>
      </c>
      <c r="Z10" s="42">
        <f>IF(Planted!Z10&gt;0,(Production!Z10/Planted!Z10)*480,0)</f>
        <v>456</v>
      </c>
      <c r="AA10" s="42">
        <f>IF(Planted!AA10&gt;0,(Production!AA10/Planted!AA10)*480,0)</f>
        <v>643.95505617977528</v>
      </c>
      <c r="AB10" s="42">
        <f>IF(Planted!AB10&gt;0,(Production!AB10/Planted!AB10)*480,0)</f>
        <v>944.78048780487802</v>
      </c>
      <c r="AC10" s="42">
        <f>IF(Planted!AC10&gt;0,(Production!AC10/Planted!AC10)*480,0)</f>
        <v>944.51612903225805</v>
      </c>
      <c r="AD10" s="42">
        <f>IF(Planted!AD10&gt;0,(Production!AD10/Planted!AD10)*480,0)</f>
        <v>710.4</v>
      </c>
      <c r="AE10" s="42">
        <f>IF(Planted!AE10&gt;0,(Production!AE10/Planted!AE10)*480,0)</f>
        <v>815.2</v>
      </c>
      <c r="AF10" s="42">
        <f>IF(Planted!AF10&gt;0,(Production!AF10/Planted!AF10)*480,0)</f>
        <v>893.11475409836066</v>
      </c>
      <c r="AG10" s="42">
        <f>IF(Planted!AG10&gt;0,(Production!AG10/Planted!AG10)*480,0)</f>
        <v>1035.75</v>
      </c>
      <c r="AH10" s="42">
        <f>IF(Planted!AH10&gt;0,(Production!AH10/Planted!AH10)*480,0)</f>
        <v>722.89156626506031</v>
      </c>
      <c r="AI10" s="42">
        <f>IF(Planted!AI10&gt;0,(Production!AI10/Planted!AI10)*480,0)</f>
        <v>670.34482758620686</v>
      </c>
      <c r="AJ10" s="42">
        <f>IF(Planted!AJ10&gt;0,(Production!AJ10/Planted!AJ10)*480,0)</f>
        <v>1105.1162790697674</v>
      </c>
      <c r="AK10" s="42">
        <f>IF(Planted!AK10&gt;0,(Production!AK10/Planted!AK10)*480,0)</f>
        <v>929.23076923076928</v>
      </c>
      <c r="AL10" s="42">
        <f>IF(Planted!AL10&gt;0,(Production!AL10/Planted!AL10)*480,0)</f>
        <v>1224.8275862068967</v>
      </c>
      <c r="AM10" s="42">
        <f>IF(Planted!AM10&gt;0,(Production!AM10/Planted!AM10)*480,0)</f>
        <v>807.52941176470586</v>
      </c>
      <c r="AN10" s="42">
        <f>IF(Planted!AN10&gt;0,(Production!AN10/Planted!AN10)*480,0)</f>
        <v>657.53424657534242</v>
      </c>
      <c r="AO10" s="42">
        <f>IF(Planted!AO10&gt;0,(Production!AO10/Planted!AO10)*480,0)</f>
        <v>1097.1428571428571</v>
      </c>
      <c r="AP10" s="42">
        <f>IF(Planted!AP10&gt;0,(Production!AP10/Planted!AP10)*480,0)</f>
        <v>886.53061224489795</v>
      </c>
      <c r="AQ10" s="42">
        <f>IF(Planted!AQ10&gt;0,(Production!AQ10/Planted!AQ10)*480,0)</f>
        <v>1132.4271844660193</v>
      </c>
      <c r="AR10" s="42">
        <f>IF(Planted!AR10&gt;0,(Production!AR10/Planted!AR10)*480,0)</f>
        <v>762</v>
      </c>
      <c r="AS10" s="42">
        <f>IF(Planted!AS10&gt;0,(Production!AS10/Planted!AS10)*480,0)</f>
        <v>1094.3999999999999</v>
      </c>
      <c r="AT10" s="42">
        <f>IF(Planted!AT10&gt;0,(Production!AT10/Planted!AT10)*480,0)</f>
        <v>1118.2417582417584</v>
      </c>
      <c r="AU10" s="42">
        <f>IF(Planted!AU10&gt;0,(Production!AU10/Planted!AU10)*480,0)</f>
        <v>1108.1481481481483</v>
      </c>
      <c r="AV10" s="42">
        <f>IF(Planted!AV10&gt;0,(Production!AV10/Planted!AV10)*480,0)</f>
        <v>1123.5164835164835</v>
      </c>
      <c r="AW10" s="42">
        <f>IF(Planted!AW10&gt;0,(Production!AW10/Planted!AW10)*480,0)</f>
        <v>1150.6849315068491</v>
      </c>
      <c r="AX10" s="39">
        <f>IF(Planted!AX10&gt;0,(Production!AX10/Planted!AX10)*480,0)</f>
        <v>986.20209059233457</v>
      </c>
      <c r="AY10" s="51">
        <f>IF(Planted!AY10&gt;0,(Production!AY10/Planted!AY10)*480,0)</f>
        <v>1044.9760765550241</v>
      </c>
      <c r="AZ10" s="31"/>
    </row>
    <row r="11" spans="1:52" s="30" customFormat="1">
      <c r="A11" s="59" t="s">
        <v>32</v>
      </c>
      <c r="B11" s="41">
        <f>IF(Planted!B11&gt;0,(Production!B11/Planted!B11)*480,0)</f>
        <v>472.6030150753769</v>
      </c>
      <c r="C11" s="41">
        <f>IF(Planted!C11&gt;0,(Production!C11/Planted!C11)*480,0)</f>
        <v>570.15133876600703</v>
      </c>
      <c r="D11" s="41">
        <f>IF(Planted!D11&gt;0,(Production!D11/Planted!D11)*480,0)</f>
        <v>393.74619289340103</v>
      </c>
      <c r="E11" s="41">
        <f>IF(Planted!E11&gt;0,(Production!E11/Planted!E11)*480,0)</f>
        <v>524.33859028001291</v>
      </c>
      <c r="F11" s="41">
        <f>IF(Planted!F11&gt;0,(Production!F11/Planted!F11)*480,0)</f>
        <v>732.54837381638538</v>
      </c>
      <c r="G11" s="41">
        <f>IF(Planted!G11&gt;0,(Production!G11/Planted!G11)*480,0)</f>
        <v>541.26495726495727</v>
      </c>
      <c r="H11" s="41">
        <f>IF(Planted!H11&gt;0,(Production!H11/Planted!H11)*480,0)</f>
        <v>690.95541401273886</v>
      </c>
      <c r="I11" s="41">
        <f>IF(Planted!I11&gt;0,(Production!I11/Planted!I11)*480,0)</f>
        <v>675.11900264450321</v>
      </c>
      <c r="J11" s="41">
        <f>IF(Planted!J11&gt;0,(Production!J11/Planted!J11)*480,0)</f>
        <v>562.63803680981596</v>
      </c>
      <c r="K11" s="41">
        <f>IF(Planted!K11&gt;0,(Production!K11/Planted!K11)*480,0)</f>
        <v>780.76595744680844</v>
      </c>
      <c r="L11" s="41">
        <f>IF(Planted!L11&gt;0,(Production!L11/Planted!L11)*480,0)</f>
        <v>656.79069767441865</v>
      </c>
      <c r="M11" s="41">
        <f>IF(Planted!M11&gt;0,(Production!M11/Planted!M11)*480,0)</f>
        <v>646.4879356568365</v>
      </c>
      <c r="N11" s="41">
        <f>IF(Planted!N11&gt;0,(Production!N11/Planted!N11)*480,0)</f>
        <v>658.71057772816084</v>
      </c>
      <c r="O11" s="41">
        <f>IF(Planted!O11&gt;0,(Production!O11/Planted!O11)*480,0)</f>
        <v>753.83104125736736</v>
      </c>
      <c r="P11" s="41">
        <f>IF(Planted!P11&gt;0,(Production!P11/Planted!P11)*480,0)</f>
        <v>741.25714285714287</v>
      </c>
      <c r="Q11" s="41">
        <f>IF(Planted!Q11&gt;0,(Production!Q11/Planted!Q11)*480,0)</f>
        <v>536.26794258373207</v>
      </c>
      <c r="R11" s="41">
        <f>IF(Planted!R11&gt;0,(Production!R11/Planted!R11)*480,0)</f>
        <v>809.28327645051195</v>
      </c>
      <c r="S11" s="41">
        <f>IF(Planted!S11&gt;0,(Production!S11/Planted!S11)*480,0)</f>
        <v>582.75169161369695</v>
      </c>
      <c r="T11" s="41">
        <f>IF(Planted!T11&gt;0,(Production!T11/Planted!T11)*480,0)</f>
        <v>738.76142131979691</v>
      </c>
      <c r="U11" s="41">
        <f>IF(Planted!U11&gt;0,(Production!U11/Planted!U11)*480,0)</f>
        <v>782.92724679029948</v>
      </c>
      <c r="V11" s="41">
        <f>IF(Planted!V11&gt;0,(Production!V11/Planted!V11)*480,0)</f>
        <v>623.62790697674416</v>
      </c>
      <c r="W11" s="41">
        <f>IF(Planted!W11&gt;0,(Production!W11/Planted!W11)*480,0)</f>
        <v>658.89156626506031</v>
      </c>
      <c r="X11" s="41">
        <f>IF(Planted!X11&gt;0,(Production!X11/Planted!X11)*480,0)</f>
        <v>645.31979695431471</v>
      </c>
      <c r="Y11" s="41">
        <f>IF(Planted!Y11&gt;0,(Production!Y11/Planted!Y11)*480,0)</f>
        <v>724.54406964091413</v>
      </c>
      <c r="Z11" s="41">
        <f>IF(Planted!Z11&gt;0,(Production!Z11/Planted!Z11)*480,0)</f>
        <v>770.53685674547978</v>
      </c>
      <c r="AA11" s="41">
        <f>IF(Planted!AA11&gt;0,(Production!AA11/Planted!AA11)*480,0)</f>
        <v>878.23216783216776</v>
      </c>
      <c r="AB11" s="41">
        <f>IF(Planted!AB11&gt;0,(Production!AB11/Planted!AB11)*480,0)</f>
        <v>998.34402332361515</v>
      </c>
      <c r="AC11" s="41">
        <f>IF(Planted!AC11&gt;0,(Production!AC11/Planted!AC11)*480,0)</f>
        <v>903.25063291139247</v>
      </c>
      <c r="AD11" s="41">
        <f>IF(Planted!AD11&gt;0,(Production!AD11/Planted!AD11)*480,0)</f>
        <v>932.34474616292789</v>
      </c>
      <c r="AE11" s="41">
        <f>IF(Planted!AE11&gt;0,(Production!AE11/Planted!AE11)*480,0)</f>
        <v>921.07636363636368</v>
      </c>
      <c r="AF11" s="41">
        <f>IF(Planted!AF11&gt;0,(Production!AF11/Planted!AF11)*480,0)</f>
        <v>892.4520255863539</v>
      </c>
      <c r="AG11" s="41">
        <f>IF(Planted!AG11&gt;0,(Production!AG11/Planted!AG11)*480,0)</f>
        <v>770.0061462814997</v>
      </c>
      <c r="AH11" s="41">
        <f>IF(Planted!AH11&gt;0,(Production!AH11/Planted!AH11)*480,0)</f>
        <v>956.75</v>
      </c>
      <c r="AI11" s="41">
        <f>IF(Planted!AI11&gt;0,(Production!AI11/Planted!AI11)*480,0)</f>
        <v>880.87272727272727</v>
      </c>
      <c r="AJ11" s="41">
        <f>IF(Planted!AJ11&gt;0,(Production!AJ11/Planted!AJ11)*480,0)</f>
        <v>1003.0344827586207</v>
      </c>
      <c r="AK11" s="41">
        <f>IF(Planted!AK11&gt;0,(Production!AK11/Planted!AK11)*480,0)</f>
        <v>1039.6761133603238</v>
      </c>
      <c r="AL11" s="41">
        <f>IF(Planted!AL11&gt;0,(Production!AL11/Planted!AL11)*480,0)</f>
        <v>1099.5463917525772</v>
      </c>
      <c r="AM11" s="41">
        <f>IF(Planted!AM11&gt;0,(Production!AM11/Planted!AM11)*480,0)</f>
        <v>992.64974619289342</v>
      </c>
      <c r="AN11" s="41">
        <f>IF(Planted!AN11&gt;0,(Production!AN11/Planted!AN11)*480,0)</f>
        <v>1072.7516778523491</v>
      </c>
      <c r="AO11" s="41">
        <f>IF(Planted!AO11&gt;0,(Production!AO11/Planted!AO11)*480,0)</f>
        <v>1063.897172236504</v>
      </c>
      <c r="AP11" s="41">
        <f>IF(Planted!AP11&gt;0,(Production!AP11/Planted!AP11)*480,0)</f>
        <v>1137.9748110831233</v>
      </c>
      <c r="AQ11" s="41">
        <f>IF(Planted!AQ11&gt;0,(Production!AQ11/Planted!AQ11)*480,0)</f>
        <v>1116.8</v>
      </c>
      <c r="AR11" s="41">
        <f>IF(Planted!AR11&gt;0,(Production!AR11/Planted!AR11)*480,0)</f>
        <v>1090.9333333333334</v>
      </c>
      <c r="AS11" s="41">
        <f>IF(Planted!AS11&gt;0,(Production!AS11/Planted!AS11)*480,0)</f>
        <v>1105.9199999999998</v>
      </c>
      <c r="AT11" s="41">
        <f>IF(Planted!AT11&gt;0,(Production!AT11/Planted!AT11)*480,0)</f>
        <v>1091.1844660194176</v>
      </c>
      <c r="AU11" s="41">
        <f>IF(Planted!AU11&gt;0,(Production!AU11/Planted!AU11)*480,0)</f>
        <v>1200</v>
      </c>
      <c r="AV11" s="41">
        <f>IF(Planted!AV11&gt;0,(Production!AV11/Planted!AV11)*480,0)</f>
        <v>1194.4522613065326</v>
      </c>
      <c r="AW11" s="41">
        <f>IF(Planted!AW11&gt;0,(Production!AW11/Planted!AW11)*480,0)</f>
        <v>1379.2</v>
      </c>
      <c r="AX11" s="40">
        <f>IF(Planted!AX11&gt;0,(Production!AX11/Planted!AX11)*480,0)</f>
        <v>1112.5762144053604</v>
      </c>
      <c r="AY11" s="60">
        <f>IF(Planted!AY11&gt;0,(Production!AY11/Planted!AY11)*480,0)</f>
        <v>1135.8154859967051</v>
      </c>
      <c r="AZ11" s="29"/>
    </row>
    <row r="12" spans="1:52">
      <c r="A12" s="50" t="s">
        <v>33</v>
      </c>
      <c r="B12" s="42">
        <f>IF(Planted!B12&gt;0,(Production!B12/Planted!B12)*480,0)</f>
        <v>391.11111111111109</v>
      </c>
      <c r="C12" s="42">
        <f>IF(Planted!C12&gt;0,(Production!C12/Planted!C12)*480,0)</f>
        <v>476.85245901639342</v>
      </c>
      <c r="D12" s="42">
        <f>IF(Planted!D12&gt;0,(Production!D12/Planted!D12)*480,0)</f>
        <v>304.45714285714286</v>
      </c>
      <c r="E12" s="42">
        <f>IF(Planted!E12&gt;0,(Production!E12/Planted!E12)*480,0)</f>
        <v>475.27868852459017</v>
      </c>
      <c r="F12" s="42">
        <f>IF(Planted!F12&gt;0,(Production!F12/Planted!F12)*480,0)</f>
        <v>625.17073170731715</v>
      </c>
      <c r="G12" s="42">
        <f>IF(Planted!G12&gt;0,(Production!G12/Planted!G12)*480,0)</f>
        <v>484.49999999999994</v>
      </c>
      <c r="H12" s="42">
        <f>IF(Planted!H12&gt;0,(Production!H12/Planted!H12)*480,0)</f>
        <v>625.02127659574478</v>
      </c>
      <c r="I12" s="42">
        <f>IF(Planted!I12&gt;0,(Production!I12/Planted!I12)*480,0)</f>
        <v>725.67741935483866</v>
      </c>
      <c r="J12" s="42">
        <f>IF(Planted!J12&gt;0,(Production!J12/Planted!J12)*480,0)</f>
        <v>589.71428571428578</v>
      </c>
      <c r="K12" s="42">
        <f>IF(Planted!K12&gt;0,(Production!K12/Planted!K12)*480,0)</f>
        <v>779.24324324324323</v>
      </c>
      <c r="L12" s="42">
        <f>IF(Planted!L12&gt;0,(Production!L12/Planted!L12)*480,0)</f>
        <v>721.03597122302165</v>
      </c>
      <c r="M12" s="42">
        <f>IF(Planted!M12&gt;0,(Production!M12/Planted!M12)*480,0)</f>
        <v>669.63934426229503</v>
      </c>
      <c r="N12" s="42">
        <f>IF(Planted!N12&gt;0,(Production!N12/Planted!N12)*480,0)</f>
        <v>673.87012987012986</v>
      </c>
      <c r="O12" s="42">
        <f>IF(Planted!O12&gt;0,(Production!O12/Planted!O12)*480,0)</f>
        <v>756.48</v>
      </c>
      <c r="P12" s="42">
        <f>IF(Planted!P12&gt;0,(Production!P12/Planted!P12)*480,0)</f>
        <v>806.88</v>
      </c>
      <c r="Q12" s="42">
        <f>IF(Planted!Q12&gt;0,(Production!Q12/Planted!Q12)*480,0)</f>
        <v>530.42424242424238</v>
      </c>
      <c r="R12" s="42">
        <f>IF(Planted!R12&gt;0,(Production!R12/Planted!R12)*480,0)</f>
        <v>867.91836734693879</v>
      </c>
      <c r="S12" s="42">
        <f>IF(Planted!S12&gt;0,(Production!S12/Planted!S12)*480,0)</f>
        <v>602.25641025641028</v>
      </c>
      <c r="T12" s="42">
        <f>IF(Planted!T12&gt;0,(Production!T12/Planted!T12)*480,0)</f>
        <v>785.28</v>
      </c>
      <c r="U12" s="42">
        <f>IF(Planted!U12&gt;0,(Production!U12/Planted!U12)*480,0)</f>
        <v>824.32653061224494</v>
      </c>
      <c r="V12" s="42">
        <f>IF(Planted!V12&gt;0,(Production!V12/Planted!V12)*480,0)</f>
        <v>630.78260869565213</v>
      </c>
      <c r="W12" s="42">
        <f>IF(Planted!W12&gt;0,(Production!W12/Planted!W12)*480,0)</f>
        <v>706.63917525773195</v>
      </c>
      <c r="X12" s="42">
        <f>IF(Planted!X12&gt;0,(Production!X12/Planted!X12)*480,0)</f>
        <v>712.5</v>
      </c>
      <c r="Y12" s="42">
        <f>IF(Planted!Y12&gt;0,(Production!Y12/Planted!Y12)*480,0)</f>
        <v>814.66666666666663</v>
      </c>
      <c r="Z12" s="42">
        <f>IF(Planted!Z12&gt;0,(Production!Z12/Planted!Z12)*480,0)</f>
        <v>834.5</v>
      </c>
      <c r="AA12" s="42">
        <f>IF(Planted!AA12&gt;0,(Production!AA12/Planted!AA12)*480,0)</f>
        <v>883.59183673469397</v>
      </c>
      <c r="AB12" s="42">
        <f>IF(Planted!AB12&gt;0,(Production!AB12/Planted!AB12)*480,0)</f>
        <v>1101.8901098901099</v>
      </c>
      <c r="AC12" s="42">
        <f>IF(Planted!AC12&gt;0,(Production!AC12/Planted!AC12)*480,0)</f>
        <v>1006.6285714285714</v>
      </c>
      <c r="AD12" s="42">
        <f>IF(Planted!AD12&gt;0,(Production!AD12/Planted!AD12)*480,0)</f>
        <v>1035.8974358974358</v>
      </c>
      <c r="AE12" s="42">
        <f>IF(Planted!AE12&gt;0,(Production!AE12/Planted!AE12)*480,0)</f>
        <v>1058.2325581395348</v>
      </c>
      <c r="AF12" s="42">
        <f>IF(Planted!AF12&gt;0,(Production!AF12/Planted!AF12)*480,0)</f>
        <v>1003.3548387096774</v>
      </c>
      <c r="AG12" s="42">
        <f>IF(Planted!AG12&gt;0,(Production!AG12/Planted!AG12)*480,0)</f>
        <v>786.46153846153845</v>
      </c>
      <c r="AH12" s="42">
        <f>IF(Planted!AH12&gt;0,(Production!AH12/Planted!AH12)*480,0)</f>
        <v>1035.7431192660551</v>
      </c>
      <c r="AI12" s="42">
        <f>IF(Planted!AI12&gt;0,(Production!AI12/Planted!AI12)*480,0)</f>
        <v>901.41176470588232</v>
      </c>
      <c r="AJ12" s="42">
        <f>IF(Planted!AJ12&gt;0,(Production!AJ12/Planted!AJ12)*480,0)</f>
        <v>1046.3193277310922</v>
      </c>
      <c r="AK12" s="42">
        <f>IF(Planted!AK12&gt;0,(Production!AK12/Planted!AK12)*480,0)</f>
        <v>1114.8387096774195</v>
      </c>
      <c r="AL12" s="42">
        <f>IF(Planted!AL12&gt;0,(Production!AL12/Planted!AL12)*480,0)</f>
        <v>1127.6417910447763</v>
      </c>
      <c r="AM12" s="42">
        <f>IF(Planted!AM12&gt;0,(Production!AM12/Planted!AM12)*480,0)</f>
        <v>1076.5714285714287</v>
      </c>
      <c r="AN12" s="42">
        <f>IF(Planted!AN12&gt;0,(Production!AN12/Planted!AN12)*480,0)</f>
        <v>1061.0526315789475</v>
      </c>
      <c r="AO12" s="42">
        <f>IF(Planted!AO12&gt;0,(Production!AO12/Planted!AO12)*480,0)</f>
        <v>1158.4719101123596</v>
      </c>
      <c r="AP12" s="42">
        <f>IF(Planted!AP12&gt;0,(Production!AP12/Planted!AP12)*480,0)</f>
        <v>1121.319587628866</v>
      </c>
      <c r="AQ12" s="42">
        <f>IF(Planted!AQ12&gt;0,(Production!AQ12/Planted!AQ12)*480,0)</f>
        <v>1165.9354838709678</v>
      </c>
      <c r="AR12" s="42">
        <f>IF(Planted!AR12&gt;0,(Production!AR12/Planted!AR12)*480,0)</f>
        <v>1167.5428571428572</v>
      </c>
      <c r="AS12" s="42">
        <f>IF(Planted!AS12&gt;0,(Production!AS12/Planted!AS12)*480,0)</f>
        <v>1235</v>
      </c>
      <c r="AT12" s="42">
        <f>IF(Planted!AT12&gt;0,(Production!AT12/Planted!AT12)*480,0)</f>
        <v>1161</v>
      </c>
      <c r="AU12" s="42">
        <f>IF(Planted!AU12&gt;0,(Production!AU12/Planted!AU12)*480,0)</f>
        <v>1281.8823529411764</v>
      </c>
      <c r="AV12" s="42">
        <f>IF(Planted!AV12&gt;0,(Production!AV12/Planted!AV12)*480,0)</f>
        <v>1320.3692307692309</v>
      </c>
      <c r="AW12" s="42">
        <f>IF(Planted!AW12&gt;0,(Production!AW12/Planted!AW12)*480,0)</f>
        <v>1523.0769230769231</v>
      </c>
      <c r="AX12" s="39">
        <f>IF(Planted!AX12&gt;0,(Production!AX12/Planted!AX12)*480,0)</f>
        <v>1187.5267947421637</v>
      </c>
      <c r="AY12" s="51">
        <f>IF(Planted!AY12&gt;0,(Production!AY12/Planted!AY12)*480,0)</f>
        <v>1233.7967914438502</v>
      </c>
      <c r="AZ12" s="31"/>
    </row>
    <row r="13" spans="1:52">
      <c r="A13" s="50" t="s">
        <v>34</v>
      </c>
      <c r="B13" s="42">
        <f>IF(Planted!B13&gt;0,(Production!B13/Planted!B13)*480,0)</f>
        <v>445.51456310679612</v>
      </c>
      <c r="C13" s="42">
        <f>IF(Planted!C13&gt;0,(Production!C13/Planted!C13)*480,0)</f>
        <v>704.68085106382978</v>
      </c>
      <c r="D13" s="42">
        <f>IF(Planted!D13&gt;0,(Production!D13/Planted!D13)*480,0)</f>
        <v>387.36842105263156</v>
      </c>
      <c r="E13" s="42">
        <f>IF(Planted!E13&gt;0,(Production!E13/Planted!E13)*480,0)</f>
        <v>508.8</v>
      </c>
      <c r="F13" s="42">
        <f>IF(Planted!F13&gt;0,(Production!F13/Planted!F13)*480,0)</f>
        <v>690.24793388429759</v>
      </c>
      <c r="G13" s="42">
        <f>IF(Planted!G13&gt;0,(Production!G13/Planted!G13)*480,0)</f>
        <v>608</v>
      </c>
      <c r="H13" s="42">
        <f>IF(Planted!H13&gt;0,(Production!H13/Planted!H13)*480,0)</f>
        <v>779.81538461538457</v>
      </c>
      <c r="I13" s="42">
        <f>IF(Planted!I13&gt;0,(Production!I13/Planted!I13)*480,0)</f>
        <v>556.5</v>
      </c>
      <c r="J13" s="42">
        <f>IF(Planted!J13&gt;0,(Production!J13/Planted!J13)*480,0)</f>
        <v>556.9655172413793</v>
      </c>
      <c r="K13" s="42">
        <f>IF(Planted!K13&gt;0,(Production!K13/Planted!K13)*480,0)</f>
        <v>775.14049586776866</v>
      </c>
      <c r="L13" s="42">
        <f>IF(Planted!L13&gt;0,(Production!L13/Planted!L13)*480,0)</f>
        <v>619.10204081632651</v>
      </c>
      <c r="M13" s="42">
        <f>IF(Planted!M13&gt;0,(Production!M13/Planted!M13)*480,0)</f>
        <v>645.95348837209303</v>
      </c>
      <c r="N13" s="42">
        <f>IF(Planted!N13&gt;0,(Production!N13/Planted!N13)*480,0)</f>
        <v>697.48148148148152</v>
      </c>
      <c r="O13" s="42">
        <f>IF(Planted!O13&gt;0,(Production!O13/Planted!O13)*480,0)</f>
        <v>775.68000000000006</v>
      </c>
      <c r="P13" s="42">
        <f>IF(Planted!P13&gt;0,(Production!P13/Planted!P13)*480,0)</f>
        <v>700.58426966292143</v>
      </c>
      <c r="Q13" s="42">
        <f>IF(Planted!Q13&gt;0,(Production!Q13/Planted!Q13)*480,0)</f>
        <v>595.95505617977528</v>
      </c>
      <c r="R13" s="42">
        <f>IF(Planted!R13&gt;0,(Production!R13/Planted!R13)*480,0)</f>
        <v>806.4</v>
      </c>
      <c r="S13" s="42">
        <f>IF(Planted!S13&gt;0,(Production!S13/Planted!S13)*480,0)</f>
        <v>608.29493087557603</v>
      </c>
      <c r="T13" s="42">
        <f>IF(Planted!T13&gt;0,(Production!T13/Planted!T13)*480,0)</f>
        <v>693.57303370786519</v>
      </c>
      <c r="U13" s="42">
        <f>IF(Planted!U13&gt;0,(Production!U13/Planted!U13)*480,0)</f>
        <v>722.56488549618325</v>
      </c>
      <c r="V13" s="42">
        <f>IF(Planted!V13&gt;0,(Production!V13/Planted!V13)*480,0)</f>
        <v>575.10280373831768</v>
      </c>
      <c r="W13" s="42">
        <f>IF(Planted!W13&gt;0,(Production!W13/Planted!W13)*480,0)</f>
        <v>703.21951219512198</v>
      </c>
      <c r="X13" s="42">
        <f>IF(Planted!X13&gt;0,(Production!X13/Planted!X13)*480,0)</f>
        <v>615.88732394366195</v>
      </c>
      <c r="Y13" s="42">
        <f>IF(Planted!Y13&gt;0,(Production!Y13/Planted!Y13)*480,0)</f>
        <v>570.48275862068965</v>
      </c>
      <c r="Z13" s="42">
        <f>IF(Planted!Z13&gt;0,(Production!Z13/Planted!Z13)*480,0)</f>
        <v>682.15384615384619</v>
      </c>
      <c r="AA13" s="42">
        <f>IF(Planted!AA13&gt;0,(Production!AA13/Planted!AA13)*480,0)</f>
        <v>938.97142857142865</v>
      </c>
      <c r="AB13" s="42">
        <f>IF(Planted!AB13&gt;0,(Production!AB13/Planted!AB13)*480,0)</f>
        <v>849.6</v>
      </c>
      <c r="AC13" s="42">
        <f>IF(Planted!AC13&gt;0,(Production!AC13/Planted!AC13)*480,0)</f>
        <v>864</v>
      </c>
      <c r="AD13" s="42">
        <f>IF(Planted!AD13&gt;0,(Production!AD13/Planted!AD13)*480,0)</f>
        <v>938.0787401574803</v>
      </c>
      <c r="AE13" s="42">
        <f>IF(Planted!AE13&gt;0,(Production!AE13/Planted!AE13)*480,0)</f>
        <v>1001.5522388059702</v>
      </c>
      <c r="AF13" s="42">
        <f>IF(Planted!AF13&gt;0,(Production!AF13/Planted!AF13)*480,0)</f>
        <v>449.59999999999997</v>
      </c>
      <c r="AG13" s="42">
        <f>IF(Planted!AG13&gt;0,(Production!AG13/Planted!AG13)*480,0)</f>
        <v>728.3478260869565</v>
      </c>
      <c r="AH13" s="42">
        <f>IF(Planted!AH13&gt;0,(Production!AH13/Planted!AH13)*480,0)</f>
        <v>822.58823529411757</v>
      </c>
      <c r="AI13" s="42">
        <f>IF(Planted!AI13&gt;0,(Production!AI13/Planted!AI13)*480,0)</f>
        <v>831.45762711864404</v>
      </c>
      <c r="AJ13" s="42">
        <f>IF(Planted!AJ13&gt;0,(Production!AJ13/Planted!AJ13)*480,0)</f>
        <v>997.56521739130437</v>
      </c>
      <c r="AK13" s="42">
        <f>IF(Planted!AK13&gt;0,(Production!AK13/Planted!AK13)*480,0)</f>
        <v>1203.6923076923076</v>
      </c>
      <c r="AL13" s="42">
        <f>IF(Planted!AL13&gt;0,(Production!AL13/Planted!AL13)*480,0)</f>
        <v>1140.7058823529412</v>
      </c>
      <c r="AM13" s="42">
        <f>IF(Planted!AM13&gt;0,(Production!AM13/Planted!AM13)*480,0)</f>
        <v>788.86956521739137</v>
      </c>
      <c r="AN13" s="42">
        <f>IF(Planted!AN13&gt;0,(Production!AN13/Planted!AN13)*480,0)</f>
        <v>918.85714285714289</v>
      </c>
      <c r="AO13" s="42">
        <f>IF(Planted!AO13&gt;0,(Production!AO13/Planted!AO13)*480,0)</f>
        <v>881.4545454545455</v>
      </c>
      <c r="AP13" s="42">
        <f>IF(Planted!AP13&gt;0,(Production!AP13/Planted!AP13)*480,0)</f>
        <v>1033.8461538461538</v>
      </c>
      <c r="AQ13" s="42">
        <f>IF(Planted!AQ13&gt;0,(Production!AQ13/Planted!AQ13)*480,0)</f>
        <v>997.71428571428578</v>
      </c>
      <c r="AR13" s="42">
        <f>IF(Planted!AR13&gt;0,(Production!AR13/Planted!AR13)*480,0)</f>
        <v>957.17647058823536</v>
      </c>
      <c r="AS13" s="42">
        <f>IF(Planted!AS13&gt;0,(Production!AS13/Planted!AS13)*480,0)</f>
        <v>955.63636363636363</v>
      </c>
      <c r="AT13" s="42">
        <f>IF(Planted!AT13&gt;0,(Production!AT13/Planted!AT13)*480,0)</f>
        <v>881.23076923076917</v>
      </c>
      <c r="AU13" s="42">
        <f>IF(Planted!AU13&gt;0,(Production!AU13/Planted!AU13)*480,0)</f>
        <v>836</v>
      </c>
      <c r="AV13" s="42">
        <f>IF(Planted!AV13&gt;0,(Production!AV13/Planted!AV13)*480,0)</f>
        <v>1021.9354838709677</v>
      </c>
      <c r="AW13" s="42">
        <f>IF(Planted!AW13&gt;0,(Production!AW13/Planted!AW13)*480,0)</f>
        <v>1386.6666666666667</v>
      </c>
      <c r="AX13" s="39">
        <f>IF(Planted!AX13&gt;0,(Production!AX13/Planted!AX13)*480,0)</f>
        <v>936.84705882352944</v>
      </c>
      <c r="AY13" s="51">
        <f>IF(Planted!AY13&gt;0,(Production!AY13/Planted!AY13)*480,0)</f>
        <v>931.19999999999993</v>
      </c>
      <c r="AZ13" s="31"/>
    </row>
    <row r="14" spans="1:52">
      <c r="A14" s="50" t="s">
        <v>35</v>
      </c>
      <c r="B14" s="42">
        <f>IF(Planted!B14&gt;0,(Production!B14/Planted!B14)*480,0)</f>
        <v>551.20000000000005</v>
      </c>
      <c r="C14" s="42">
        <f>IF(Planted!C14&gt;0,(Production!C14/Planted!C14)*480,0)</f>
        <v>632.80733944954125</v>
      </c>
      <c r="D14" s="42">
        <f>IF(Planted!D14&gt;0,(Production!D14/Planted!D14)*480,0)</f>
        <v>477.07826086956521</v>
      </c>
      <c r="E14" s="42">
        <f>IF(Planted!E14&gt;0,(Production!E14/Planted!E14)*480,0)</f>
        <v>610.73170731707319</v>
      </c>
      <c r="F14" s="42">
        <f>IF(Planted!F14&gt;0,(Production!F14/Planted!F14)*480,0)</f>
        <v>844.8</v>
      </c>
      <c r="G14" s="42">
        <f>IF(Planted!G14&gt;0,(Production!G14/Planted!G14)*480,0)</f>
        <v>628.82096069868999</v>
      </c>
      <c r="H14" s="42">
        <f>IF(Planted!H14&gt;0,(Production!H14/Planted!H14)*480,0)</f>
        <v>757.89473684210532</v>
      </c>
      <c r="I14" s="42">
        <f>IF(Planted!I14&gt;0,(Production!I14/Planted!I14)*480,0)</f>
        <v>756.57142857142856</v>
      </c>
      <c r="J14" s="42">
        <f>IF(Planted!J14&gt;0,(Production!J14/Planted!J14)*480,0)</f>
        <v>560</v>
      </c>
      <c r="K14" s="42">
        <f>IF(Planted!K14&gt;0,(Production!K14/Planted!K14)*480,0)</f>
        <v>821.17647058823525</v>
      </c>
      <c r="L14" s="42">
        <f>IF(Planted!L14&gt;0,(Production!L14/Planted!L14)*480,0)</f>
        <v>712.19512195121945</v>
      </c>
      <c r="M14" s="42">
        <f>IF(Planted!M14&gt;0,(Production!M14/Planted!M14)*480,0)</f>
        <v>710.85714285714289</v>
      </c>
      <c r="N14" s="42">
        <f>IF(Planted!N14&gt;0,(Production!N14/Planted!N14)*480,0)</f>
        <v>721.95121951219517</v>
      </c>
      <c r="O14" s="42">
        <f>IF(Planted!O14&gt;0,(Production!O14/Planted!O14)*480,0)</f>
        <v>877.10843373493981</v>
      </c>
      <c r="P14" s="42">
        <f>IF(Planted!P14&gt;0,(Production!P14/Planted!P14)*480,0)</f>
        <v>757.68888888888887</v>
      </c>
      <c r="Q14" s="42">
        <f>IF(Planted!Q14&gt;0,(Production!Q14/Planted!Q14)*480,0)</f>
        <v>559.3984962406015</v>
      </c>
      <c r="R14" s="42">
        <f>IF(Planted!R14&gt;0,(Production!R14/Planted!R14)*480,0)</f>
        <v>799.5</v>
      </c>
      <c r="S14" s="42">
        <f>IF(Planted!S14&gt;0,(Production!S14/Planted!S14)*480,0)</f>
        <v>605.2602739726027</v>
      </c>
      <c r="T14" s="42">
        <f>IF(Planted!T14&gt;0,(Production!T14/Planted!T14)*480,0)</f>
        <v>804</v>
      </c>
      <c r="U14" s="42">
        <f>IF(Planted!U14&gt;0,(Production!U14/Planted!U14)*480,0)</f>
        <v>887.39086294416245</v>
      </c>
      <c r="V14" s="42">
        <f>IF(Planted!V14&gt;0,(Production!V14/Planted!V14)*480,0)</f>
        <v>729.6</v>
      </c>
      <c r="W14" s="42">
        <f>IF(Planted!W14&gt;0,(Production!W14/Planted!W14)*480,0)</f>
        <v>692.4</v>
      </c>
      <c r="X14" s="42">
        <f>IF(Planted!X14&gt;0,(Production!X14/Planted!X14)*480,0)</f>
        <v>631.75384615384621</v>
      </c>
      <c r="Y14" s="42">
        <f>IF(Planted!Y14&gt;0,(Production!Y14/Planted!Y14)*480,0)</f>
        <v>709.92592592592587</v>
      </c>
      <c r="Z14" s="42">
        <f>IF(Planted!Z14&gt;0,(Production!Z14/Planted!Z14)*480,0)</f>
        <v>793.84615384615381</v>
      </c>
      <c r="AA14" s="42">
        <f>IF(Planted!AA14&gt;0,(Production!AA14/Planted!AA14)*480,0)</f>
        <v>916.75675675675677</v>
      </c>
      <c r="AB14" s="42">
        <f>IF(Planted!AB14&gt;0,(Production!AB14/Planted!AB14)*480,0)</f>
        <v>1014.4864864864866</v>
      </c>
      <c r="AC14" s="42">
        <f>IF(Planted!AC14&gt;0,(Production!AC14/Planted!AC14)*480,0)</f>
        <v>851.70247933884298</v>
      </c>
      <c r="AD14" s="42">
        <f>IF(Planted!AD14&gt;0,(Production!AD14/Planted!AD14)*480,0)</f>
        <v>822.2439024390244</v>
      </c>
      <c r="AE14" s="42">
        <f>IF(Planted!AE14&gt;0,(Production!AE14/Planted!AE14)*480,0)</f>
        <v>958.54545454545462</v>
      </c>
      <c r="AF14" s="42">
        <f>IF(Planted!AF14&gt;0,(Production!AF14/Planted!AF14)*480,0)</f>
        <v>898.19178082191775</v>
      </c>
      <c r="AG14" s="42">
        <f>IF(Planted!AG14&gt;0,(Production!AG14/Planted!AG14)*480,0)</f>
        <v>653.11475409836066</v>
      </c>
      <c r="AH14" s="42">
        <f>IF(Planted!AH14&gt;0,(Production!AH14/Planted!AH14)*480,0)</f>
        <v>969.14285714285711</v>
      </c>
      <c r="AI14" s="42">
        <f>IF(Planted!AI14&gt;0,(Production!AI14/Planted!AI14)*480,0)</f>
        <v>914.28571428571422</v>
      </c>
      <c r="AJ14" s="42">
        <f>IF(Planted!AJ14&gt;0,(Production!AJ14/Planted!AJ14)*480,0)</f>
        <v>1003.4526315789474</v>
      </c>
      <c r="AK14" s="42">
        <f>IF(Planted!AK14&gt;0,(Production!AK14/Planted!AK14)*480,0)</f>
        <v>1190.0689655172414</v>
      </c>
      <c r="AL14" s="42">
        <f>IF(Planted!AL14&gt;0,(Production!AL14/Planted!AL14)*480,0)</f>
        <v>1217.5058823529412</v>
      </c>
      <c r="AM14" s="42">
        <f>IF(Planted!AM14&gt;0,(Production!AM14/Planted!AM14)*480,0)</f>
        <v>1008</v>
      </c>
      <c r="AN14" s="42">
        <f>IF(Planted!AN14&gt;0,(Production!AN14/Planted!AN14)*480,0)</f>
        <v>1192.8275862068965</v>
      </c>
      <c r="AO14" s="42">
        <f>IF(Planted!AO14&gt;0,(Production!AO14/Planted!AO14)*480,0)</f>
        <v>1029.3333333333333</v>
      </c>
      <c r="AP14" s="42">
        <f>IF(Planted!AP14&gt;0,(Production!AP14/Planted!AP14)*480,0)</f>
        <v>1131.8709677419354</v>
      </c>
      <c r="AQ14" s="42">
        <f>IF(Planted!AQ14&gt;0,(Production!AQ14/Planted!AQ14)*480,0)</f>
        <v>1095.8873239436618</v>
      </c>
      <c r="AR14" s="42">
        <f>IF(Planted!AR14&gt;0,(Production!AR14/Planted!AR14)*480,0)</f>
        <v>1068.6792452830189</v>
      </c>
      <c r="AS14" s="42">
        <f>IF(Planted!AS14&gt;0,(Production!AS14/Planted!AS14)*480,0)</f>
        <v>963.23595505617982</v>
      </c>
      <c r="AT14" s="42">
        <f>IF(Planted!AT14&gt;0,(Production!AT14/Planted!AT14)*480,0)</f>
        <v>1074.1132075471698</v>
      </c>
      <c r="AU14" s="42">
        <f>IF(Planted!AU14&gt;0,(Production!AU14/Planted!AU14)*480,0)</f>
        <v>1069.2</v>
      </c>
      <c r="AV14" s="42">
        <f>IF(Planted!AV14&gt;0,(Production!AV14/Planted!AV14)*480,0)</f>
        <v>1145.5384615384614</v>
      </c>
      <c r="AW14" s="42">
        <f>IF(Planted!AW14&gt;0,(Production!AW14/Planted!AW14)*480,0)</f>
        <v>1309.090909090909</v>
      </c>
      <c r="AX14" s="39">
        <f>IF(Planted!AX14&gt;0,(Production!AX14/Planted!AX14)*480,0)</f>
        <v>1081.2140077821011</v>
      </c>
      <c r="AY14" s="51">
        <f>IF(Planted!AY14&gt;0,(Production!AY14/Planted!AY14)*480,0)</f>
        <v>1067.0845360824744</v>
      </c>
      <c r="AZ14" s="31"/>
    </row>
    <row r="15" spans="1:52">
      <c r="A15" s="50" t="s">
        <v>36</v>
      </c>
      <c r="B15" s="42">
        <f>IF(Planted!B15&gt;0,(Production!B15/Planted!B15)*480,0)</f>
        <v>429.71428571428572</v>
      </c>
      <c r="C15" s="42">
        <f>IF(Planted!C15&gt;0,(Production!C15/Planted!C15)*480,0)</f>
        <v>480</v>
      </c>
      <c r="D15" s="42">
        <f>IF(Planted!D15&gt;0,(Production!D15/Planted!D15)*480,0)</f>
        <v>346.77551020408163</v>
      </c>
      <c r="E15" s="42">
        <f>IF(Planted!E15&gt;0,(Production!E15/Planted!E15)*480,0)</f>
        <v>333.22314049586777</v>
      </c>
      <c r="F15" s="42">
        <f>IF(Planted!F15&gt;0,(Production!F15/Planted!F15)*480,0)</f>
        <v>635.84415584415581</v>
      </c>
      <c r="G15" s="42">
        <f>IF(Planted!G15&gt;0,(Production!G15/Planted!G15)*480,0)</f>
        <v>324.44444444444446</v>
      </c>
      <c r="H15" s="42">
        <f>IF(Planted!H15&gt;0,(Production!H15/Planted!H15)*480,0)</f>
        <v>547.31707317073165</v>
      </c>
      <c r="I15" s="42">
        <f>IF(Planted!I15&gt;0,(Production!I15/Planted!I15)*480,0)</f>
        <v>644.21052631578948</v>
      </c>
      <c r="J15" s="42">
        <f>IF(Planted!J15&gt;0,(Production!J15/Planted!J15)*480,0)</f>
        <v>528.5393258426966</v>
      </c>
      <c r="K15" s="42">
        <f>IF(Planted!K15&gt;0,(Production!K15/Planted!K15)*480,0)</f>
        <v>792</v>
      </c>
      <c r="L15" s="42">
        <f>IF(Planted!L15&gt;0,(Production!L15/Planted!L15)*480,0)</f>
        <v>599.51020408163265</v>
      </c>
      <c r="M15" s="42">
        <f>IF(Planted!M15&gt;0,(Production!M15/Planted!M15)*480,0)</f>
        <v>603.36448598130835</v>
      </c>
      <c r="N15" s="42">
        <f>IF(Planted!N15&gt;0,(Production!N15/Planted!N15)*480,0)</f>
        <v>607.74193548387098</v>
      </c>
      <c r="O15" s="42">
        <f>IF(Planted!O15&gt;0,(Production!O15/Planted!O15)*480,0)</f>
        <v>620.24096385542168</v>
      </c>
      <c r="P15" s="42">
        <f>IF(Planted!P15&gt;0,(Production!P15/Planted!P15)*480,0)</f>
        <v>775.16417910447763</v>
      </c>
      <c r="Q15" s="42">
        <f>IF(Planted!Q15&gt;0,(Production!Q15/Planted!Q15)*480,0)</f>
        <v>523.13043478260875</v>
      </c>
      <c r="R15" s="42">
        <f>IF(Planted!R15&gt;0,(Production!R15/Planted!R15)*480,0)</f>
        <v>838.63636363636363</v>
      </c>
      <c r="S15" s="42">
        <f>IF(Planted!S15&gt;0,(Production!S15/Planted!S15)*480,0)</f>
        <v>532.98701298701303</v>
      </c>
      <c r="T15" s="42">
        <f>IF(Planted!T15&gt;0,(Production!T15/Planted!T15)*480,0)</f>
        <v>727.38461538461536</v>
      </c>
      <c r="U15" s="42">
        <f>IF(Planted!U15&gt;0,(Production!U15/Planted!U15)*480,0)</f>
        <v>686.58227848101274</v>
      </c>
      <c r="V15" s="42">
        <f>IF(Planted!V15&gt;0,(Production!V15/Planted!V15)*480,0)</f>
        <v>454.05405405405406</v>
      </c>
      <c r="W15" s="42">
        <f>IF(Planted!W15&gt;0,(Production!W15/Planted!W15)*480,0)</f>
        <v>596.21052631578948</v>
      </c>
      <c r="X15" s="42">
        <f>IF(Planted!X15&gt;0,(Production!X15/Planted!X15)*480,0)</f>
        <v>648</v>
      </c>
      <c r="Y15" s="42">
        <f>IF(Planted!Y15&gt;0,(Production!Y15/Planted!Y15)*480,0)</f>
        <v>823.7037037037037</v>
      </c>
      <c r="Z15" s="42">
        <f>IF(Planted!Z15&gt;0,(Production!Z15/Planted!Z15)*480,0)</f>
        <v>770.52631578947376</v>
      </c>
      <c r="AA15" s="42">
        <f>IF(Planted!AA15&gt;0,(Production!AA15/Planted!AA15)*480,0)</f>
        <v>840</v>
      </c>
      <c r="AB15" s="42">
        <f>IF(Planted!AB15&gt;0,(Production!AB15/Planted!AB15)*480,0)</f>
        <v>1048.421052631579</v>
      </c>
      <c r="AC15" s="42">
        <f>IF(Planted!AC15&gt;0,(Production!AC15/Planted!AC15)*480,0)</f>
        <v>942.5454545454545</v>
      </c>
      <c r="AD15" s="42">
        <f>IF(Planted!AD15&gt;0,(Production!AD15/Planted!AD15)*480,0)</f>
        <v>945.6</v>
      </c>
      <c r="AE15" s="42">
        <f>IF(Planted!AE15&gt;0,(Production!AE15/Planted!AE15)*480,0)</f>
        <v>965.0526315789474</v>
      </c>
      <c r="AF15" s="42">
        <f>IF(Planted!AF15&gt;0,(Production!AF15/Planted!AF15)*480,0)</f>
        <v>1094.9019607843136</v>
      </c>
      <c r="AG15" s="42">
        <f>IF(Planted!AG15&gt;0,(Production!AG15/Planted!AG15)*480,0)</f>
        <v>885.88235294117658</v>
      </c>
      <c r="AH15" s="42">
        <f>IF(Planted!AH15&gt;0,(Production!AH15/Planted!AH15)*480,0)</f>
        <v>1060.6451612903224</v>
      </c>
      <c r="AI15" s="42">
        <f>IF(Planted!AI15&gt;0,(Production!AI15/Planted!AI15)*480,0)</f>
        <v>948.48</v>
      </c>
      <c r="AJ15" s="42">
        <f>IF(Planted!AJ15&gt;0,(Production!AJ15/Planted!AJ15)*480,0)</f>
        <v>1002.5142857142857</v>
      </c>
      <c r="AK15" s="42">
        <f>IF(Planted!AK15&gt;0,(Production!AK15/Planted!AK15)*480,0)</f>
        <v>933.64705882352939</v>
      </c>
      <c r="AL15" s="42">
        <f>IF(Planted!AL15&gt;0,(Production!AL15/Planted!AL15)*480,0)</f>
        <v>1094.3999999999999</v>
      </c>
      <c r="AM15" s="42">
        <f>IF(Planted!AM15&gt;0,(Production!AM15/Planted!AM15)*480,0)</f>
        <v>1037.8378378378379</v>
      </c>
      <c r="AN15" s="42">
        <f>IF(Planted!AN15&gt;0,(Production!AN15/Planted!AN15)*480,0)</f>
        <v>970.28571428571422</v>
      </c>
      <c r="AO15" s="42">
        <f>IF(Planted!AO15&gt;0,(Production!AO15/Planted!AO15)*480,0)</f>
        <v>1180.327868852459</v>
      </c>
      <c r="AP15" s="42">
        <f>IF(Planted!AP15&gt;0,(Production!AP15/Planted!AP15)*480,0)</f>
        <v>1360.2461538461539</v>
      </c>
      <c r="AQ15" s="42">
        <f>IF(Planted!AQ15&gt;0,(Production!AQ15/Planted!AQ15)*480,0)</f>
        <v>1155.7894736842106</v>
      </c>
      <c r="AR15" s="42">
        <f>IF(Planted!AR15&gt;0,(Production!AR15/Planted!AR15)*480,0)</f>
        <v>1112.9491525423728</v>
      </c>
      <c r="AS15" s="42">
        <f>IF(Planted!AS15&gt;0,(Production!AS15/Planted!AS15)*480,0)</f>
        <v>1240.3809523809525</v>
      </c>
      <c r="AT15" s="42">
        <f>IF(Planted!AT15&gt;0,(Production!AT15/Planted!AT15)*480,0)</f>
        <v>1170.6666666666667</v>
      </c>
      <c r="AU15" s="42">
        <f>IF(Planted!AU15&gt;0,(Production!AU15/Planted!AU15)*480,0)</f>
        <v>1341.1343283582089</v>
      </c>
      <c r="AV15" s="42">
        <f>IF(Planted!AV15&gt;0,(Production!AV15/Planted!AV15)*480,0)</f>
        <v>1254</v>
      </c>
      <c r="AW15" s="42">
        <f>IF(Planted!AW15&gt;0,(Production!AW15/Planted!AW15)*480,0)</f>
        <v>1257.4647887323945</v>
      </c>
      <c r="AX15" s="39">
        <f>IF(Planted!AX15&gt;0,(Production!AX15/Planted!AX15)*480,0)</f>
        <v>1193.8113207547169</v>
      </c>
      <c r="AY15" s="51">
        <f>IF(Planted!AY15&gt;0,(Production!AY15/Planted!AY15)*480,0)</f>
        <v>1226.6041055718474</v>
      </c>
      <c r="AZ15" s="31"/>
    </row>
    <row r="16" spans="1:52">
      <c r="A16" s="50" t="s">
        <v>37</v>
      </c>
      <c r="B16" s="42">
        <f>IF(Planted!B16&gt;0,(Production!B16/Planted!B16)*480,0)</f>
        <v>451.2</v>
      </c>
      <c r="C16" s="42">
        <f>IF(Planted!C16&gt;0,(Production!C16/Planted!C16)*480,0)</f>
        <v>328.32000000000005</v>
      </c>
      <c r="D16" s="42">
        <f>IF(Planted!D16&gt;0,(Production!D16/Planted!D16)*480,0)</f>
        <v>331.0344827586207</v>
      </c>
      <c r="E16" s="42">
        <f>IF(Planted!E16&gt;0,(Production!E16/Planted!E16)*480,0)</f>
        <v>465.23076923076923</v>
      </c>
      <c r="F16" s="42">
        <f>IF(Planted!F16&gt;0,(Production!F16/Planted!F16)*480,0)</f>
        <v>625.84615384615381</v>
      </c>
      <c r="G16" s="42">
        <f>IF(Planted!G16&gt;0,(Production!G16/Planted!G16)*480,0)</f>
        <v>329.4545454545455</v>
      </c>
      <c r="H16" s="42">
        <f>IF(Planted!H16&gt;0,(Production!H16/Planted!H16)*480,0)</f>
        <v>475.76470588235293</v>
      </c>
      <c r="I16" s="42">
        <f>IF(Planted!I16&gt;0,(Production!I16/Planted!I16)*480,0)</f>
        <v>591.52941176470586</v>
      </c>
      <c r="J16" s="42">
        <f>IF(Planted!J16&gt;0,(Production!J16/Planted!J16)*480,0)</f>
        <v>559.05882352941182</v>
      </c>
      <c r="K16" s="42">
        <f>IF(Planted!K16&gt;0,(Production!K16/Planted!K16)*480,0)</f>
        <v>691.63636363636363</v>
      </c>
      <c r="L16" s="42">
        <f>IF(Planted!L16&gt;0,(Production!L16/Planted!L16)*480,0)</f>
        <v>523.96261682242994</v>
      </c>
      <c r="M16" s="42">
        <f>IF(Planted!M16&gt;0,(Production!M16/Planted!M16)*480,0)</f>
        <v>491.35483870967744</v>
      </c>
      <c r="N16" s="42">
        <f>IF(Planted!N16&gt;0,(Production!N16/Planted!N16)*480,0)</f>
        <v>452.57142857142856</v>
      </c>
      <c r="O16" s="42">
        <f>IF(Planted!O16&gt;0,(Production!O16/Planted!O16)*480,0)</f>
        <v>542.70967741935488</v>
      </c>
      <c r="P16" s="42">
        <f>IF(Planted!P16&gt;0,(Production!P16/Planted!P16)*480,0)</f>
        <v>640.51200000000006</v>
      </c>
      <c r="Q16" s="42">
        <f>IF(Planted!Q16&gt;0,(Production!Q16/Planted!Q16)*480,0)</f>
        <v>418.56</v>
      </c>
      <c r="R16" s="42">
        <f>IF(Planted!R16&gt;0,(Production!R16/Planted!R16)*480,0)</f>
        <v>720</v>
      </c>
      <c r="S16" s="42">
        <f>IF(Planted!S16&gt;0,(Production!S16/Planted!S16)*480,0)</f>
        <v>496.45714285714286</v>
      </c>
      <c r="T16" s="42">
        <f>IF(Planted!T16&gt;0,(Production!T16/Planted!T16)*480,0)</f>
        <v>600</v>
      </c>
      <c r="U16" s="42">
        <f>IF(Planted!U16&gt;0,(Production!U16/Planted!U16)*480,0)</f>
        <v>648.48979591836735</v>
      </c>
      <c r="V16" s="42">
        <f>IF(Planted!V16&gt;0,(Production!V16/Planted!V16)*480,0)</f>
        <v>582.4</v>
      </c>
      <c r="W16" s="42">
        <f>IF(Planted!W16&gt;0,(Production!W16/Planted!W16)*480,0)</f>
        <v>501.05263157894734</v>
      </c>
      <c r="X16" s="42">
        <f>IF(Planted!X16&gt;0,(Production!X16/Planted!X16)*480,0)</f>
        <v>597.89473684210532</v>
      </c>
      <c r="Y16" s="42">
        <f>IF(Planted!Y16&gt;0,(Production!Y16/Planted!Y16)*480,0)</f>
        <v>757.16129032258061</v>
      </c>
      <c r="Z16" s="42">
        <f>IF(Planted!Z16&gt;0,(Production!Z16/Planted!Z16)*480,0)</f>
        <v>694.93805309734512</v>
      </c>
      <c r="AA16" s="42">
        <f>IF(Planted!AA16&gt;0,(Production!AA16/Planted!AA16)*480,0)</f>
        <v>762.85714285714278</v>
      </c>
      <c r="AB16" s="42">
        <f>IF(Planted!AB16&gt;0,(Production!AB16/Planted!AB16)*480,0)</f>
        <v>891.16981132075477</v>
      </c>
      <c r="AC16" s="42">
        <f>IF(Planted!AC16&gt;0,(Production!AC16/Planted!AC16)*480,0)</f>
        <v>841.5</v>
      </c>
      <c r="AD16" s="42">
        <f>IF(Planted!AD16&gt;0,(Production!AD16/Planted!AD16)*480,0)</f>
        <v>938.05714285714282</v>
      </c>
      <c r="AE16" s="42">
        <f>IF(Planted!AE16&gt;0,(Production!AE16/Planted!AE16)*480,0)</f>
        <v>559.22330097087377</v>
      </c>
      <c r="AF16" s="42">
        <f>IF(Planted!AF16&gt;0,(Production!AF16/Planted!AF16)*480,0)</f>
        <v>892.63157894736844</v>
      </c>
      <c r="AG16" s="42">
        <f>IF(Planted!AG16&gt;0,(Production!AG16/Planted!AG16)*480,0)</f>
        <v>787.19999999999993</v>
      </c>
      <c r="AH16" s="42">
        <f>IF(Planted!AH16&gt;0,(Production!AH16/Planted!AH16)*480,0)</f>
        <v>838.15384615384619</v>
      </c>
      <c r="AI16" s="42">
        <f>IF(Planted!AI16&gt;0,(Production!AI16/Planted!AI16)*480,0)</f>
        <v>788.36363636363637</v>
      </c>
      <c r="AJ16" s="42">
        <f>IF(Planted!AJ16&gt;0,(Production!AJ16/Planted!AJ16)*480,0)</f>
        <v>938.52631578947364</v>
      </c>
      <c r="AK16" s="42">
        <f>IF(Planted!AK16&gt;0,(Production!AK16/Planted!AK16)*480,0)</f>
        <v>794.88</v>
      </c>
      <c r="AL16" s="42">
        <f>IF(Planted!AL16&gt;0,(Production!AL16/Planted!AL16)*480,0)</f>
        <v>862.25454545454545</v>
      </c>
      <c r="AM16" s="42">
        <f>IF(Planted!AM16&gt;0,(Production!AM16/Planted!AM16)*480,0)</f>
        <v>944.51612903225805</v>
      </c>
      <c r="AN16" s="42">
        <f>IF(Planted!AN16&gt;0,(Production!AN16/Planted!AN16)*480,0)</f>
        <v>1082.3529411764705</v>
      </c>
      <c r="AO16" s="42">
        <f>IF(Planted!AO16&gt;0,(Production!AO16/Planted!AO16)*480,0)</f>
        <v>1018.4347826086957</v>
      </c>
      <c r="AP16" s="42">
        <f>IF(Planted!AP16&gt;0,(Production!AP16/Planted!AP16)*480,0)</f>
        <v>1026.6666666666667</v>
      </c>
      <c r="AQ16" s="42">
        <f>IF(Planted!AQ16&gt;0,(Production!AQ16/Planted!AQ16)*480,0)</f>
        <v>1123.9024390243901</v>
      </c>
      <c r="AR16" s="42">
        <f>IF(Planted!AR16&gt;0,(Production!AR16/Planted!AR16)*480,0)</f>
        <v>1047.4285714285713</v>
      </c>
      <c r="AS16" s="42">
        <f>IF(Planted!AS16&gt;0,(Production!AS16/Planted!AS16)*480,0)</f>
        <v>1017.6</v>
      </c>
      <c r="AT16" s="42">
        <f>IF(Planted!AT16&gt;0,(Production!AT16/Planted!AT16)*480,0)</f>
        <v>1021.6119402985074</v>
      </c>
      <c r="AU16" s="42">
        <f>IF(Planted!AU16&gt;0,(Production!AU16/Planted!AU16)*480,0)</f>
        <v>1226.2641509433963</v>
      </c>
      <c r="AV16" s="42">
        <f>IF(Planted!AV16&gt;0,(Production!AV16/Planted!AV16)*480,0)</f>
        <v>992.60377358490564</v>
      </c>
      <c r="AW16" s="42">
        <f>IF(Planted!AW16&gt;0,(Production!AW16/Planted!AW16)*480,0)</f>
        <v>1334.6341463414633</v>
      </c>
      <c r="AX16" s="39">
        <f>IF(Planted!AX16&gt;0,(Production!AX16/Planted!AX16)*480,0)</f>
        <v>1055.1850594227503</v>
      </c>
      <c r="AY16" s="51">
        <f>IF(Planted!AY16&gt;0,(Production!AY16/Planted!AY16)*480,0)</f>
        <v>1058.7042253521126</v>
      </c>
      <c r="AZ16" s="31"/>
    </row>
    <row r="17" spans="1:52" s="30" customFormat="1">
      <c r="A17" s="59" t="s">
        <v>38</v>
      </c>
      <c r="B17" s="41">
        <f>IF(Planted!B17&gt;0,(Production!B17/Planted!B17)*480,0)</f>
        <v>263.47584381204501</v>
      </c>
      <c r="C17" s="41">
        <f>IF(Planted!C17&gt;0,(Production!C17/Planted!C17)*480,0)</f>
        <v>349.12771084337351</v>
      </c>
      <c r="D17" s="41">
        <f>IF(Planted!D17&gt;0,(Production!D17/Planted!D17)*480,0)</f>
        <v>197.54816112084063</v>
      </c>
      <c r="E17" s="41">
        <f>IF(Planted!E17&gt;0,(Production!E17/Planted!E17)*480,0)</f>
        <v>360.14796547472253</v>
      </c>
      <c r="F17" s="41">
        <f>IF(Planted!F17&gt;0,(Production!F17/Planted!F17)*480,0)</f>
        <v>224.56050955414014</v>
      </c>
      <c r="G17" s="41">
        <f>IF(Planted!G17&gt;0,(Production!G17/Planted!G17)*480,0)</f>
        <v>280.55555555555554</v>
      </c>
      <c r="H17" s="41">
        <f>IF(Planted!H17&gt;0,(Production!H17/Planted!H17)*480,0)</f>
        <v>321.02493074792244</v>
      </c>
      <c r="I17" s="41">
        <f>IF(Planted!I17&gt;0,(Production!I17/Planted!I17)*480,0)</f>
        <v>374.90225283932227</v>
      </c>
      <c r="J17" s="41">
        <f>IF(Planted!J17&gt;0,(Production!J17/Planted!J17)*480,0)</f>
        <v>251.01504475338029</v>
      </c>
      <c r="K17" s="41">
        <f>IF(Planted!K17&gt;0,(Production!K17/Planted!K17)*480,0)</f>
        <v>468.80219564791219</v>
      </c>
      <c r="L17" s="41">
        <f>IF(Planted!L17&gt;0,(Production!L17/Planted!L17)*480,0)</f>
        <v>437.07639003464772</v>
      </c>
      <c r="M17" s="41">
        <f>IF(Planted!M17&gt;0,(Production!M17/Planted!M17)*480,0)</f>
        <v>290.86738351254479</v>
      </c>
      <c r="N17" s="41">
        <f>IF(Planted!N17&gt;0,(Production!N17/Planted!N17)*480,0)</f>
        <v>436.39850391023458</v>
      </c>
      <c r="O17" s="41">
        <f>IF(Planted!O17&gt;0,(Production!O17/Planted!O17)*480,0)</f>
        <v>352.51023435182441</v>
      </c>
      <c r="P17" s="41">
        <f>IF(Planted!P17&gt;0,(Production!P17/Planted!P17)*480,0)</f>
        <v>284.05210727969347</v>
      </c>
      <c r="Q17" s="41">
        <f>IF(Planted!Q17&gt;0,(Production!Q17/Planted!Q17)*480,0)</f>
        <v>434.93109970278306</v>
      </c>
      <c r="R17" s="41">
        <f>IF(Planted!R17&gt;0,(Production!R17/Planted!R17)*480,0)</f>
        <v>426.46109371235849</v>
      </c>
      <c r="S17" s="41">
        <f>IF(Planted!S17&gt;0,(Production!S17/Planted!S17)*480,0)</f>
        <v>324.34918482266573</v>
      </c>
      <c r="T17" s="41">
        <f>IF(Planted!T17&gt;0,(Production!T17/Planted!T17)*480,0)</f>
        <v>358.97706230711486</v>
      </c>
      <c r="U17" s="41">
        <f>IF(Planted!U17&gt;0,(Production!U17/Planted!U17)*480,0)</f>
        <v>448.06722689075633</v>
      </c>
      <c r="V17" s="41">
        <f>IF(Planted!V17&gt;0,(Production!V17/Planted!V17)*480,0)</f>
        <v>309.22807619701388</v>
      </c>
      <c r="W17" s="41">
        <f>IF(Planted!W17&gt;0,(Production!W17/Planted!W17)*480,0)</f>
        <v>389.82905184493228</v>
      </c>
      <c r="X17" s="41">
        <f>IF(Planted!X17&gt;0,(Production!X17/Planted!X17)*480,0)</f>
        <v>293.87142857142851</v>
      </c>
      <c r="Y17" s="41">
        <f>IF(Planted!Y17&gt;0,(Production!Y17/Planted!Y17)*480,0)</f>
        <v>341.30544330877115</v>
      </c>
      <c r="Z17" s="41">
        <f>IF(Planted!Z17&gt;0,(Production!Z17/Planted!Z17)*480,0)</f>
        <v>434.71836734693881</v>
      </c>
      <c r="AA17" s="41">
        <f>IF(Planted!AA17&gt;0,(Production!AA17/Planted!AA17)*480,0)</f>
        <v>379.21635434412264</v>
      </c>
      <c r="AB17" s="41">
        <f>IF(Planted!AB17&gt;0,(Production!AB17/Planted!AB17)*480,0)</f>
        <v>632.74995938261577</v>
      </c>
      <c r="AC17" s="41">
        <f>IF(Planted!AC17&gt;0,(Production!AC17/Planted!AC17)*480,0)</f>
        <v>679.26994744386047</v>
      </c>
      <c r="AD17" s="41">
        <f>IF(Planted!AD17&gt;0,(Production!AD17/Planted!AD17)*480,0)</f>
        <v>429.78785662033653</v>
      </c>
      <c r="AE17" s="41">
        <f>IF(Planted!AE17&gt;0,(Production!AE17/Planted!AE17)*480,0)</f>
        <v>804.82936352987122</v>
      </c>
      <c r="AF17" s="41">
        <f>IF(Planted!AF17&gt;0,(Production!AF17/Planted!AF17)*480,0)</f>
        <v>437.671469740634</v>
      </c>
      <c r="AG17" s="41">
        <f>IF(Planted!AG17&gt;0,(Production!AG17/Planted!AG17)*480,0)</f>
        <v>457.02078962426089</v>
      </c>
      <c r="AH17" s="41">
        <f>IF(Planted!AH17&gt;0,(Production!AH17/Planted!AH17)*480,0)</f>
        <v>680.44852191641189</v>
      </c>
      <c r="AI17" s="41">
        <f>IF(Planted!AI17&gt;0,(Production!AI17/Planted!AI17)*480,0)</f>
        <v>218.1330018645121</v>
      </c>
      <c r="AJ17" s="41">
        <f>IF(Planted!AJ17&gt;0,(Production!AJ17/Planted!AJ17)*480,0)</f>
        <v>362.89972507596588</v>
      </c>
      <c r="AK17" s="41">
        <f>IF(Planted!AK17&gt;0,(Production!AK17/Planted!AK17)*480,0)</f>
        <v>348.50299401197606</v>
      </c>
      <c r="AL17" s="41">
        <f>IF(Planted!AL17&gt;0,(Production!AL17/Planted!AL17)*480,0)</f>
        <v>481.55771905424194</v>
      </c>
      <c r="AM17" s="41">
        <f>IF(Planted!AM17&gt;0,(Production!AM17/Planted!AM17)*480,0)</f>
        <v>584.75849731663686</v>
      </c>
      <c r="AN17" s="41">
        <f>IF(Planted!AN17&gt;0,(Production!AN17/Planted!AN17)*480,0)</f>
        <v>704.56656088191085</v>
      </c>
      <c r="AO17" s="41">
        <f>IF(Planted!AO17&gt;0,(Production!AO17/Planted!AO17)*480,0)</f>
        <v>655.18156969933625</v>
      </c>
      <c r="AP17" s="41">
        <f>IF(Planted!AP17&gt;0,(Production!AP17/Planted!AP17)*480,0)</f>
        <v>434.62219666474982</v>
      </c>
      <c r="AQ17" s="41">
        <f>IF(Planted!AQ17&gt;0,(Production!AQ17/Planted!AQ17)*480,0)</f>
        <v>443.01589319771136</v>
      </c>
      <c r="AR17" s="41">
        <f>IF(Planted!AR17&gt;0,(Production!AR17/Planted!AR17)*480,0)</f>
        <v>351.44680851063828</v>
      </c>
      <c r="AS17" s="41">
        <f>IF(Planted!AS17&gt;0,(Production!AS17/Planted!AS17)*480,0)</f>
        <v>593.00215982721375</v>
      </c>
      <c r="AT17" s="41">
        <f>IF(Planted!AT17&gt;0,(Production!AT17/Planted!AT17)*480,0)</f>
        <v>195.36492563126947</v>
      </c>
      <c r="AU17" s="41">
        <f>IF(Planted!AU17&gt;0,(Production!AU17/Planted!AU17)*480,0)</f>
        <v>241.81519237093062</v>
      </c>
      <c r="AV17" s="41">
        <f>IF(Planted!AV17&gt;0,(Production!AV17/Planted!AV17)*480,0)</f>
        <v>331.56537753222835</v>
      </c>
      <c r="AW17" s="41">
        <f>IF(Planted!AW17&gt;0,(Production!AW17/Planted!AW17)*480,0)</f>
        <v>463.84814495254528</v>
      </c>
      <c r="AX17" s="40">
        <f>IF(Planted!AX17&gt;0,(Production!AX17/Planted!AX17)*480,0)</f>
        <v>444.30271701621194</v>
      </c>
      <c r="AY17" s="60">
        <f>IF(Planted!AY17&gt;0,(Production!AY17/Planted!AY17)*480,0)</f>
        <v>338.22699798522495</v>
      </c>
      <c r="AZ17" s="29"/>
    </row>
    <row r="18" spans="1:52">
      <c r="A18" s="50" t="s">
        <v>39</v>
      </c>
      <c r="B18" s="42">
        <f>IF(Planted!B18&gt;0,(Production!B18/Planted!B18)*480,0)</f>
        <v>0</v>
      </c>
      <c r="C18" s="42">
        <f>IF(Planted!C18&gt;0,(Production!C18/Planted!C18)*480,0)</f>
        <v>0</v>
      </c>
      <c r="D18" s="42">
        <f>IF(Planted!D18&gt;0,(Production!D18/Planted!D18)*480,0)</f>
        <v>0</v>
      </c>
      <c r="E18" s="42">
        <f>IF(Planted!E18&gt;0,(Production!E18/Planted!E18)*480,0)</f>
        <v>0</v>
      </c>
      <c r="F18" s="42">
        <f>IF(Planted!F18&gt;0,(Production!F18/Planted!F18)*480,0)</f>
        <v>0</v>
      </c>
      <c r="G18" s="42">
        <f>IF(Planted!G18&gt;0,(Production!G18/Planted!G18)*480,0)</f>
        <v>0</v>
      </c>
      <c r="H18" s="42">
        <f>IF(Planted!H18&gt;0,(Production!H18/Planted!H18)*480,0)</f>
        <v>0</v>
      </c>
      <c r="I18" s="42">
        <f>IF(Planted!I18&gt;0,(Production!I18/Planted!I18)*480,0)</f>
        <v>0</v>
      </c>
      <c r="J18" s="42">
        <f>IF(Planted!J18&gt;0,(Production!J18/Planted!J18)*480,0)</f>
        <v>480</v>
      </c>
      <c r="K18" s="42">
        <f>IF(Planted!K18&gt;0,(Production!K18/Planted!K18)*480,0)</f>
        <v>480</v>
      </c>
      <c r="L18" s="42">
        <f>IF(Planted!L18&gt;0,(Production!L18/Planted!L18)*480,0)</f>
        <v>480</v>
      </c>
      <c r="M18" s="42">
        <f>IF(Planted!M18&gt;0,(Production!M18/Planted!M18)*480,0)</f>
        <v>48</v>
      </c>
      <c r="N18" s="42">
        <f>IF(Planted!N18&gt;0,(Production!N18/Planted!N18)*480,0)</f>
        <v>168</v>
      </c>
      <c r="O18" s="42">
        <f>IF(Planted!O18&gt;0,(Production!O18/Planted!O18)*480,0)</f>
        <v>312</v>
      </c>
      <c r="P18" s="42">
        <f>IF(Planted!P18&gt;0,(Production!P18/Planted!P18)*480,0)</f>
        <v>38.4</v>
      </c>
      <c r="Q18" s="42">
        <f>IF(Planted!Q18&gt;0,(Production!Q18/Planted!Q18)*480,0)</f>
        <v>179.99999999999997</v>
      </c>
      <c r="R18" s="42">
        <f>IF(Planted!R18&gt;0,(Production!R18/Planted!R18)*480,0)</f>
        <v>411.42857142857144</v>
      </c>
      <c r="S18" s="42">
        <f>IF(Planted!S18&gt;0,(Production!S18/Planted!S18)*480,0)</f>
        <v>126.31578947368421</v>
      </c>
      <c r="T18" s="42">
        <f>IF(Planted!T18&gt;0,(Production!T18/Planted!T18)*480,0)</f>
        <v>437.33333333333326</v>
      </c>
      <c r="U18" s="42">
        <f>IF(Planted!U18&gt;0,(Production!U18/Planted!U18)*480,0)</f>
        <v>360</v>
      </c>
      <c r="V18" s="42">
        <f>IF(Planted!V18&gt;0,(Production!V18/Planted!V18)*480,0)</f>
        <v>392.47058823529409</v>
      </c>
      <c r="W18" s="42">
        <f>IF(Planted!W18&gt;0,(Production!W18/Planted!W18)*480,0)</f>
        <v>325.81818181818176</v>
      </c>
      <c r="X18" s="42">
        <f>IF(Planted!X18&gt;0,(Production!X18/Planted!X18)*480,0)</f>
        <v>266.39999999999998</v>
      </c>
      <c r="Y18" s="42">
        <f>IF(Planted!Y18&gt;0,(Production!Y18/Planted!Y18)*480,0)</f>
        <v>356.74074074074076</v>
      </c>
      <c r="Z18" s="42">
        <f>IF(Planted!Z18&gt;0,(Production!Z18/Planted!Z18)*480,0)</f>
        <v>457.8</v>
      </c>
      <c r="AA18" s="42">
        <f>IF(Planted!AA18&gt;0,(Production!AA18/Planted!AA18)*480,0)</f>
        <v>477.33333333333337</v>
      </c>
      <c r="AB18" s="42">
        <f>IF(Planted!AB18&gt;0,(Production!AB18/Planted!AB18)*480,0)</f>
        <v>399.24705882352941</v>
      </c>
      <c r="AC18" s="42">
        <f>IF(Planted!AC18&gt;0,(Production!AC18/Planted!AC18)*480,0)</f>
        <v>568.8648648648649</v>
      </c>
      <c r="AD18" s="42">
        <f>IF(Planted!AD18&gt;0,(Production!AD18/Planted!AD18)*480,0)</f>
        <v>488.3478260869565</v>
      </c>
      <c r="AE18" s="42">
        <f>IF(Planted!AE18&gt;0,(Production!AE18/Planted!AE18)*480,0)</f>
        <v>584.17021276595744</v>
      </c>
      <c r="AF18" s="42">
        <f>IF(Planted!AF18&gt;0,(Production!AF18/Planted!AF18)*480,0)</f>
        <v>466.28571428571428</v>
      </c>
      <c r="AG18" s="42">
        <f>IF(Planted!AG18&gt;0,(Production!AG18/Planted!AG18)*480,0)</f>
        <v>669.47368421052624</v>
      </c>
      <c r="AH18" s="42">
        <f>IF(Planted!AH18&gt;0,(Production!AH18/Planted!AH18)*480,0)</f>
        <v>771.76470588235293</v>
      </c>
      <c r="AI18" s="42">
        <f>IF(Planted!AI18&gt;0,(Production!AI18/Planted!AI18)*480,0)</f>
        <v>414</v>
      </c>
      <c r="AJ18" s="42">
        <f>IF(Planted!AJ18&gt;0,(Production!AJ18/Planted!AJ18)*480,0)</f>
        <v>600</v>
      </c>
      <c r="AK18" s="42">
        <f>IF(Planted!AK18&gt;0,(Production!AK18/Planted!AK18)*480,0)</f>
        <v>728.88888888888891</v>
      </c>
      <c r="AL18" s="42">
        <f>IF(Planted!AL18&gt;0,(Production!AL18/Planted!AL18)*480,0)</f>
        <v>743.22580645161293</v>
      </c>
      <c r="AM18" s="42">
        <f>IF(Planted!AM18&gt;0,(Production!AM18/Planted!AM18)*480,0)</f>
        <v>1050</v>
      </c>
      <c r="AN18" s="42">
        <f>IF(Planted!AN18&gt;0,(Production!AN18/Planted!AN18)*480,0)</f>
        <v>1065</v>
      </c>
      <c r="AO18" s="42">
        <f>IF(Planted!AO18&gt;0,(Production!AO18/Planted!AO18)*480,0)</f>
        <v>1016.7741935483871</v>
      </c>
      <c r="AP18" s="42">
        <f>IF(Planted!AP18&gt;0,(Production!AP18/Planted!AP18)*480,0)</f>
        <v>992.00000000000011</v>
      </c>
      <c r="AQ18" s="42">
        <f>IF(Planted!AQ18&gt;0,(Production!AQ18/Planted!AQ18)*480,0)</f>
        <v>768</v>
      </c>
      <c r="AR18" s="42">
        <f>IF(Planted!AR18&gt;0,(Production!AR18/Planted!AR18)*480,0)</f>
        <v>738.46153846153845</v>
      </c>
      <c r="AS18" s="42">
        <f>IF(Planted!AS18&gt;0,(Production!AS18/Planted!AS18)*480,0)</f>
        <v>816</v>
      </c>
      <c r="AT18" s="42">
        <f>IF(Planted!AT18&gt;0,(Production!AT18/Planted!AT18)*480,0)</f>
        <v>488.83435582822079</v>
      </c>
      <c r="AU18" s="42">
        <f>IF(Planted!AU18&gt;0,(Production!AU18/Planted!AU18)*480,0)</f>
        <v>638.57142857142856</v>
      </c>
      <c r="AV18" s="42">
        <f>IF(Planted!AV18&gt;0,(Production!AV18/Planted!AV18)*480,0)</f>
        <v>736.48854961832058</v>
      </c>
      <c r="AW18" s="42">
        <f>IF(Planted!AW18&gt;0,(Production!AW18/Planted!AW18)*480,0)</f>
        <v>685.71428571428578</v>
      </c>
      <c r="AX18" s="39">
        <f>IF(Planted!AX18&gt;0,(Production!AX18/Planted!AX18)*480,0)</f>
        <v>775.97315436241604</v>
      </c>
      <c r="AY18" s="51">
        <f>IF(Planted!AY18&gt;0,(Production!AY18/Planted!AY18)*480,0)</f>
        <v>677.13080168776378</v>
      </c>
      <c r="AZ18" s="31"/>
    </row>
    <row r="19" spans="1:52">
      <c r="A19" s="50" t="s">
        <v>40</v>
      </c>
      <c r="B19" s="42">
        <f>IF(Planted!B19&gt;0,(Production!B19/Planted!B19)*480,0)</f>
        <v>281.65289256198349</v>
      </c>
      <c r="C19" s="42">
        <f>IF(Planted!C19&gt;0,(Production!C19/Planted!C19)*480,0)</f>
        <v>417.6</v>
      </c>
      <c r="D19" s="42">
        <f>IF(Planted!D19&gt;0,(Production!D19/Planted!D19)*480,0)</f>
        <v>137.62237762237763</v>
      </c>
      <c r="E19" s="42">
        <f>IF(Planted!E19&gt;0,(Production!E19/Planted!E19)*480,0)</f>
        <v>324.92307692307696</v>
      </c>
      <c r="F19" s="42">
        <f>IF(Planted!F19&gt;0,(Production!F19/Planted!F19)*480,0)</f>
        <v>238</v>
      </c>
      <c r="G19" s="42">
        <f>IF(Planted!G19&gt;0,(Production!G19/Planted!G19)*480,0)</f>
        <v>217.5</v>
      </c>
      <c r="H19" s="42">
        <f>IF(Planted!H19&gt;0,(Production!H19/Planted!H19)*480,0)</f>
        <v>206.68235294117648</v>
      </c>
      <c r="I19" s="42">
        <f>IF(Planted!I19&gt;0,(Production!I19/Planted!I19)*480,0)</f>
        <v>369.72972972972974</v>
      </c>
      <c r="J19" s="42">
        <f>IF(Planted!J19&gt;0,(Production!J19/Planted!J19)*480,0)</f>
        <v>252</v>
      </c>
      <c r="K19" s="42">
        <f>IF(Planted!K19&gt;0,(Production!K19/Planted!K19)*480,0)</f>
        <v>415.2</v>
      </c>
      <c r="L19" s="42">
        <f>IF(Planted!L19&gt;0,(Production!L19/Planted!L19)*480,0)</f>
        <v>316.17391304347825</v>
      </c>
      <c r="M19" s="42">
        <f>IF(Planted!M19&gt;0,(Production!M19/Planted!M19)*480,0)</f>
        <v>224.43243243243242</v>
      </c>
      <c r="N19" s="42">
        <f>IF(Planted!N19&gt;0,(Production!N19/Planted!N19)*480,0)</f>
        <v>482.5263157894737</v>
      </c>
      <c r="O19" s="42">
        <f>IF(Planted!O19&gt;0,(Production!O19/Planted!O19)*480,0)</f>
        <v>261.81818181818181</v>
      </c>
      <c r="P19" s="42">
        <f>IF(Planted!P19&gt;0,(Production!P19/Planted!P19)*480,0)</f>
        <v>272.43243243243239</v>
      </c>
      <c r="Q19" s="42">
        <f>IF(Planted!Q19&gt;0,(Production!Q19/Planted!Q19)*480,0)</f>
        <v>350.27027027027026</v>
      </c>
      <c r="R19" s="42">
        <f>IF(Planted!R19&gt;0,(Production!R19/Planted!R19)*480,0)</f>
        <v>329.33333333333331</v>
      </c>
      <c r="S19" s="42">
        <f>IF(Planted!S19&gt;0,(Production!S19/Planted!S19)*480,0)</f>
        <v>155.36842105263159</v>
      </c>
      <c r="T19" s="42">
        <f>IF(Planted!T19&gt;0,(Production!T19/Planted!T19)*480,0)</f>
        <v>221.79310344827584</v>
      </c>
      <c r="U19" s="42">
        <f>IF(Planted!U19&gt;0,(Production!U19/Planted!U19)*480,0)</f>
        <v>439.20000000000005</v>
      </c>
      <c r="V19" s="42">
        <f>IF(Planted!V19&gt;0,(Production!V19/Planted!V19)*480,0)</f>
        <v>420</v>
      </c>
      <c r="W19" s="42">
        <f>IF(Planted!W19&gt;0,(Production!W19/Planted!W19)*480,0)</f>
        <v>288</v>
      </c>
      <c r="X19" s="42">
        <f>IF(Planted!X19&gt;0,(Production!X19/Planted!X19)*480,0)</f>
        <v>260.57142857142856</v>
      </c>
      <c r="Y19" s="42">
        <f>IF(Planted!Y19&gt;0,(Production!Y19/Planted!Y19)*480,0)</f>
        <v>350.22222222222223</v>
      </c>
      <c r="Z19" s="42">
        <f>IF(Planted!Z19&gt;0,(Production!Z19/Planted!Z19)*480,0)</f>
        <v>501.59999999999997</v>
      </c>
      <c r="AA19" s="42">
        <f>IF(Planted!AA19&gt;0,(Production!AA19/Planted!AA19)*480,0)</f>
        <v>581.33333333333326</v>
      </c>
      <c r="AB19" s="42">
        <f>IF(Planted!AB19&gt;0,(Production!AB19/Planted!AB19)*480,0)</f>
        <v>661.09090909090901</v>
      </c>
      <c r="AC19" s="42">
        <f>IF(Planted!AC19&gt;0,(Production!AC19/Planted!AC19)*480,0)</f>
        <v>673.88235294117646</v>
      </c>
      <c r="AD19" s="42">
        <f>IF(Planted!AD19&gt;0,(Production!AD19/Planted!AD19)*480,0)</f>
        <v>304.5</v>
      </c>
      <c r="AE19" s="42">
        <f>IF(Planted!AE19&gt;0,(Production!AE19/Planted!AE19)*480,0)</f>
        <v>770.74285714285713</v>
      </c>
      <c r="AF19" s="42">
        <f>IF(Planted!AF19&gt;0,(Production!AF19/Planted!AF19)*480,0)</f>
        <v>739.76470588235293</v>
      </c>
      <c r="AG19" s="42">
        <f>IF(Planted!AG19&gt;0,(Production!AG19/Planted!AG19)*480,0)</f>
        <v>746.92682926829275</v>
      </c>
      <c r="AH19" s="42">
        <f>IF(Planted!AH19&gt;0,(Production!AH19/Planted!AH19)*480,0)</f>
        <v>710.73684210526312</v>
      </c>
      <c r="AI19" s="42">
        <f>IF(Planted!AI19&gt;0,(Production!AI19/Planted!AI19)*480,0)</f>
        <v>100.62650602409639</v>
      </c>
      <c r="AJ19" s="42">
        <f>IF(Planted!AJ19&gt;0,(Production!AJ19/Planted!AJ19)*480,0)</f>
        <v>243.9344262295082</v>
      </c>
      <c r="AK19" s="42">
        <f>IF(Planted!AK19&gt;0,(Production!AK19/Planted!AK19)*480,0)</f>
        <v>399.56756756756761</v>
      </c>
      <c r="AL19" s="42">
        <f>IF(Planted!AL19&gt;0,(Production!AL19/Planted!AL19)*480,0)</f>
        <v>538</v>
      </c>
      <c r="AM19" s="42">
        <f>IF(Planted!AM19&gt;0,(Production!AM19/Planted!AM19)*480,0)</f>
        <v>834.97674418604652</v>
      </c>
      <c r="AN19" s="42">
        <f>IF(Planted!AN19&gt;0,(Production!AN19/Planted!AN19)*480,0)</f>
        <v>971.01639344262298</v>
      </c>
      <c r="AO19" s="42">
        <f>IF(Planted!AO19&gt;0,(Production!AO19/Planted!AO19)*480,0)</f>
        <v>829.83050847457628</v>
      </c>
      <c r="AP19" s="42">
        <f>IF(Planted!AP19&gt;0,(Production!AP19/Planted!AP19)*480,0)</f>
        <v>419.69230769230768</v>
      </c>
      <c r="AQ19" s="42">
        <f>IF(Planted!AQ19&gt;0,(Production!AQ19/Planted!AQ19)*480,0)</f>
        <v>494.25000000000006</v>
      </c>
      <c r="AR19" s="42">
        <f>IF(Planted!AR19&gt;0,(Production!AR19/Planted!AR19)*480,0)</f>
        <v>581.48571428571438</v>
      </c>
      <c r="AS19" s="42">
        <f>IF(Planted!AS19&gt;0,(Production!AS19/Planted!AS19)*480,0)</f>
        <v>685.85567010309285</v>
      </c>
      <c r="AT19" s="42">
        <f>IF(Planted!AT19&gt;0,(Production!AT19/Planted!AT19)*480,0)</f>
        <v>221.09090909090909</v>
      </c>
      <c r="AU19" s="42">
        <f>IF(Planted!AU19&gt;0,(Production!AU19/Planted!AU19)*480,0)</f>
        <v>240</v>
      </c>
      <c r="AV19" s="42">
        <f>IF(Planted!AV19&gt;0,(Production!AV19/Planted!AV19)*480,0)</f>
        <v>297.93103448275861</v>
      </c>
      <c r="AW19" s="42">
        <f>IF(Planted!AW19&gt;0,(Production!AW19/Planted!AW19)*480,0)</f>
        <v>553.84615384615381</v>
      </c>
      <c r="AX19" s="39">
        <f>IF(Planted!AX19&gt;0,(Production!AX19/Planted!AX19)*480,0)</f>
        <v>518.93175074183978</v>
      </c>
      <c r="AY19" s="51">
        <f>IF(Planted!AY19&gt;0,(Production!AY19/Planted!AY19)*480,0)</f>
        <v>401.67920792079212</v>
      </c>
      <c r="AZ19" s="31"/>
    </row>
    <row r="20" spans="1:52">
      <c r="A20" s="50" t="s">
        <v>41</v>
      </c>
      <c r="B20" s="42">
        <f>IF(Planted!B20&gt;0,(Production!B20/Planted!B20)*480,0)</f>
        <v>261.89352517985611</v>
      </c>
      <c r="C20" s="42">
        <f>IF(Planted!C20&gt;0,(Production!C20/Planted!C20)*480,0)</f>
        <v>343.79220779220776</v>
      </c>
      <c r="D20" s="42">
        <f>IF(Planted!D20&gt;0,(Production!D20/Planted!D20)*480,0)</f>
        <v>203.0063694267516</v>
      </c>
      <c r="E20" s="42">
        <f>IF(Planted!E20&gt;0,(Production!E20/Planted!E20)*480,0)</f>
        <v>363.21715817694371</v>
      </c>
      <c r="F20" s="42">
        <f>IF(Planted!F20&gt;0,(Production!F20/Planted!F20)*480,0)</f>
        <v>223.44827586206895</v>
      </c>
      <c r="G20" s="42">
        <f>IF(Planted!G20&gt;0,(Production!G20/Planted!G20)*480,0)</f>
        <v>285.59999999999997</v>
      </c>
      <c r="H20" s="42">
        <f>IF(Planted!H20&gt;0,(Production!H20/Planted!H20)*480,0)</f>
        <v>330.16822429906546</v>
      </c>
      <c r="I20" s="42">
        <f>IF(Planted!I20&gt;0,(Production!I20/Planted!I20)*480,0)</f>
        <v>375.36</v>
      </c>
      <c r="J20" s="42">
        <f>IF(Planted!J20&gt;0,(Production!J20/Planted!J20)*480,0)</f>
        <v>250.88659793814435</v>
      </c>
      <c r="K20" s="42">
        <f>IF(Planted!K20&gt;0,(Production!K20/Planted!K20)*480,0)</f>
        <v>473.36170212765956</v>
      </c>
      <c r="L20" s="42">
        <f>IF(Planted!L20&gt;0,(Production!L20/Planted!L20)*480,0)</f>
        <v>447</v>
      </c>
      <c r="M20" s="42">
        <f>IF(Planted!M20&gt;0,(Production!M20/Planted!M20)*480,0)</f>
        <v>296.25806451612902</v>
      </c>
      <c r="N20" s="42">
        <f>IF(Planted!N20&gt;0,(Production!N20/Planted!N20)*480,0)</f>
        <v>433.30909090909091</v>
      </c>
      <c r="O20" s="42">
        <f>IF(Planted!O20&gt;0,(Production!O20/Planted!O20)*480,0)</f>
        <v>358.85714285714289</v>
      </c>
      <c r="P20" s="42">
        <f>IF(Planted!P20&gt;0,(Production!P20/Planted!P20)*480,0)</f>
        <v>284.94545454545454</v>
      </c>
      <c r="Q20" s="42">
        <f>IF(Planted!Q20&gt;0,(Production!Q20/Planted!Q20)*480,0)</f>
        <v>440.64864864864865</v>
      </c>
      <c r="R20" s="42">
        <f>IF(Planted!R20&gt;0,(Production!R20/Planted!R20)*480,0)</f>
        <v>432.8807339449541</v>
      </c>
      <c r="S20" s="42">
        <f>IF(Planted!S20&gt;0,(Production!S20/Planted!S20)*480,0)</f>
        <v>334.5</v>
      </c>
      <c r="T20" s="42">
        <f>IF(Planted!T20&gt;0,(Production!T20/Planted!T20)*480,0)</f>
        <v>365.89473684210526</v>
      </c>
      <c r="U20" s="42">
        <f>IF(Planted!U20&gt;0,(Production!U20/Planted!U20)*480,0)</f>
        <v>448.58181818181822</v>
      </c>
      <c r="V20" s="42">
        <f>IF(Planted!V20&gt;0,(Production!V20/Planted!V20)*480,0)</f>
        <v>305.84070796460179</v>
      </c>
      <c r="W20" s="42">
        <f>IF(Planted!W20&gt;0,(Production!W20/Planted!W20)*480,0)</f>
        <v>394.14634146341467</v>
      </c>
      <c r="X20" s="42">
        <f>IF(Planted!X20&gt;0,(Production!X20/Planted!X20)*480,0)</f>
        <v>295.5</v>
      </c>
      <c r="Y20" s="42">
        <f>IF(Planted!Y20&gt;0,(Production!Y20/Planted!Y20)*480,0)</f>
        <v>340.79999999999995</v>
      </c>
      <c r="Z20" s="42">
        <f>IF(Planted!Z20&gt;0,(Production!Z20/Planted!Z20)*480,0)</f>
        <v>432</v>
      </c>
      <c r="AA20" s="42">
        <f>IF(Planted!AA20&gt;0,(Production!AA20/Planted!AA20)*480,0)</f>
        <v>371.14285714285717</v>
      </c>
      <c r="AB20" s="42">
        <f>IF(Planted!AB20&gt;0,(Production!AB20/Planted!AB20)*480,0)</f>
        <v>635.07692307692309</v>
      </c>
      <c r="AC20" s="42">
        <f>IF(Planted!AC20&gt;0,(Production!AC20/Planted!AC20)*480,0)</f>
        <v>680.87394957983201</v>
      </c>
      <c r="AD20" s="42">
        <f>IF(Planted!AD20&gt;0,(Production!AD20/Planted!AD20)*480,0)</f>
        <v>435</v>
      </c>
      <c r="AE20" s="42">
        <f>IF(Planted!AE20&gt;0,(Production!AE20/Planted!AE20)*480,0)</f>
        <v>808.16326530612241</v>
      </c>
      <c r="AF20" s="42">
        <f>IF(Planted!AF20&gt;0,(Production!AF20/Planted!AF20)*480,0)</f>
        <v>427.2</v>
      </c>
      <c r="AG20" s="42">
        <f>IF(Planted!AG20&gt;0,(Production!AG20/Planted!AG20)*480,0)</f>
        <v>443.52000000000004</v>
      </c>
      <c r="AH20" s="42">
        <f>IF(Planted!AH20&gt;0,(Production!AH20/Planted!AH20)*480,0)</f>
        <v>678.05405405405406</v>
      </c>
      <c r="AI20" s="42">
        <f>IF(Planted!AI20&gt;0,(Production!AI20/Planted!AI20)*480,0)</f>
        <v>222.51655629139071</v>
      </c>
      <c r="AJ20" s="42">
        <f>IF(Planted!AJ20&gt;0,(Production!AJ20/Planted!AJ20)*480,0)</f>
        <v>366.41221374045801</v>
      </c>
      <c r="AK20" s="42">
        <f>IF(Planted!AK20&gt;0,(Production!AK20/Planted!AK20)*480,0)</f>
        <v>345.10344827586209</v>
      </c>
      <c r="AL20" s="42">
        <f>IF(Planted!AL20&gt;0,(Production!AL20/Planted!AL20)*480,0)</f>
        <v>478.06451612903226</v>
      </c>
      <c r="AM20" s="42">
        <f>IF(Planted!AM20&gt;0,(Production!AM20/Planted!AM20)*480,0)</f>
        <v>572</v>
      </c>
      <c r="AN20" s="42">
        <f>IF(Planted!AN20&gt;0,(Production!AN20/Planted!AN20)*480,0)</f>
        <v>688.14159292035401</v>
      </c>
      <c r="AO20" s="42">
        <f>IF(Planted!AO20&gt;0,(Production!AO20/Planted!AO20)*480,0)</f>
        <v>635.65714285714284</v>
      </c>
      <c r="AP20" s="42">
        <f>IF(Planted!AP20&gt;0,(Production!AP20/Planted!AP20)*480,0)</f>
        <v>424.25806451612902</v>
      </c>
      <c r="AQ20" s="42">
        <f>IF(Planted!AQ20&gt;0,(Production!AQ20/Planted!AQ20)*480,0)</f>
        <v>430.2978723404255</v>
      </c>
      <c r="AR20" s="42">
        <f>IF(Planted!AR20&gt;0,(Production!AR20/Planted!AR20)*480,0)</f>
        <v>322.58823529411768</v>
      </c>
      <c r="AS20" s="42">
        <f>IF(Planted!AS20&gt;0,(Production!AS20/Planted!AS20)*480,0)</f>
        <v>582.04724409448818</v>
      </c>
      <c r="AT20" s="42">
        <f>IF(Planted!AT20&gt;0,(Production!AT20/Planted!AT20)*480,0)</f>
        <v>187.10828025477707</v>
      </c>
      <c r="AU20" s="42">
        <f>IF(Planted!AU20&gt;0,(Production!AU20/Planted!AU20)*480,0)</f>
        <v>233.94594594594597</v>
      </c>
      <c r="AV20" s="42">
        <f>IF(Planted!AV20&gt;0,(Production!AV20/Planted!AV20)*480,0)</f>
        <v>325.10924369747903</v>
      </c>
      <c r="AW20" s="42">
        <f>IF(Planted!AW20&gt;0,(Production!AW20/Planted!AW20)*480,0)</f>
        <v>452.83018867924528</v>
      </c>
      <c r="AX20" s="39">
        <f>IF(Planted!AX20&gt;0,(Production!AX20/Planted!AX20)*480,0)</f>
        <v>432.37065637065638</v>
      </c>
      <c r="AY20" s="51">
        <f>IF(Planted!AY20&gt;0,(Production!AY20/Planted!AY20)*480,0)</f>
        <v>325.88307692307694</v>
      </c>
      <c r="AZ20" s="31"/>
    </row>
    <row r="21" spans="1:52" s="30" customFormat="1">
      <c r="A21" s="59" t="s">
        <v>42</v>
      </c>
      <c r="B21" s="41">
        <f>IF(Planted!B21&gt;0,(Production!B21/Planted!B21)*480,0)</f>
        <v>691.84979137691232</v>
      </c>
      <c r="C21" s="41">
        <f>IF(Planted!C21&gt;0,(Production!C21/Planted!C21)*480,0)</f>
        <v>964.83221476510073</v>
      </c>
      <c r="D21" s="41">
        <f>IF(Planted!D21&gt;0,(Production!D21/Planted!D21)*480,0)</f>
        <v>974.93333333333328</v>
      </c>
      <c r="E21" s="41">
        <f>IF(Planted!E21&gt;0,(Production!E21/Planted!E21)*480,0)</f>
        <v>1101.7223198594024</v>
      </c>
      <c r="F21" s="41">
        <f>IF(Planted!F21&gt;0,(Production!F21/Planted!F21)*480,0)</f>
        <v>1056</v>
      </c>
      <c r="G21" s="41">
        <f>IF(Planted!G21&gt;0,(Production!G21/Planted!G21)*480,0)</f>
        <v>1015.822494261668</v>
      </c>
      <c r="H21" s="41">
        <f>IF(Planted!H21&gt;0,(Production!H21/Planted!H21)*480,0)</f>
        <v>1025.8528951486696</v>
      </c>
      <c r="I21" s="41">
        <f>IF(Planted!I21&gt;0,(Production!I21/Planted!I21)*480,0)</f>
        <v>1121.7272727272727</v>
      </c>
      <c r="J21" s="41">
        <f>IF(Planted!J21&gt;0,(Production!J21/Planted!J21)*480,0)</f>
        <v>1090.1447067783702</v>
      </c>
      <c r="K21" s="41">
        <f>IF(Planted!K21&gt;0,(Production!K21/Planted!K21)*480,0)</f>
        <v>1251.6334661354581</v>
      </c>
      <c r="L21" s="41">
        <f>IF(Planted!L21&gt;0,(Production!L21/Planted!L21)*480,0)</f>
        <v>1024.018007878447</v>
      </c>
      <c r="M21" s="41">
        <f>IF(Planted!M21&gt;0,(Production!M21/Planted!M21)*480,0)</f>
        <v>1204.4411547002221</v>
      </c>
      <c r="N21" s="41">
        <f>IF(Planted!N21&gt;0,(Production!N21/Planted!N21)*480,0)</f>
        <v>1150.2304147465436</v>
      </c>
      <c r="O21" s="41">
        <f>IF(Planted!O21&gt;0,(Production!O21/Planted!O21)*480,0)</f>
        <v>1195.4009936124912</v>
      </c>
      <c r="P21" s="41">
        <f>IF(Planted!P21&gt;0,(Production!P21/Planted!P21)*480,0)</f>
        <v>1248.5217391304348</v>
      </c>
      <c r="Q21" s="41">
        <f>IF(Planted!Q21&gt;0,(Production!Q21/Planted!Q21)*480,0)</f>
        <v>1280.2254314899615</v>
      </c>
      <c r="R21" s="41">
        <f>IF(Planted!R21&gt;0,(Production!R21/Planted!R21)*480,0)</f>
        <v>1168.6103542234332</v>
      </c>
      <c r="S21" s="41">
        <f>IF(Planted!S21&gt;0,(Production!S21/Planted!S21)*480,0)</f>
        <v>955.18796992481202</v>
      </c>
      <c r="T21" s="41">
        <f>IF(Planted!T21&gt;0,(Production!T21/Planted!T21)*480,0)</f>
        <v>1136.0698689956332</v>
      </c>
      <c r="U21" s="41">
        <f>IF(Planted!U21&gt;0,(Production!U21/Planted!U21)*480,0)</f>
        <v>1178.7294117647059</v>
      </c>
      <c r="V21" s="41">
        <f>IF(Planted!V21&gt;0,(Production!V21/Planted!V21)*480,0)</f>
        <v>911.22011797578398</v>
      </c>
      <c r="W21" s="41">
        <f>IF(Planted!W21&gt;0,(Production!W21/Planted!W21)*480,0)</f>
        <v>1197.5103734439833</v>
      </c>
      <c r="X21" s="41">
        <f>IF(Planted!X21&gt;0,(Production!X21/Planted!X21)*480,0)</f>
        <v>1321.1712511091393</v>
      </c>
      <c r="Y21" s="41">
        <f>IF(Planted!Y21&gt;0,(Production!Y21/Planted!Y21)*480,0)</f>
        <v>1249.0634441087611</v>
      </c>
      <c r="Z21" s="41">
        <f>IF(Planted!Z21&gt;0,(Production!Z21/Planted!Z21)*480,0)</f>
        <v>1382.9639519359146</v>
      </c>
      <c r="AA21" s="41">
        <f>IF(Planted!AA21&gt;0,(Production!AA21/Planted!AA21)*480,0)</f>
        <v>1241.0757946210269</v>
      </c>
      <c r="AB21" s="41">
        <f>IF(Planted!AB21&gt;0,(Production!AB21/Planted!AB21)*480,0)</f>
        <v>1452.1658986175116</v>
      </c>
      <c r="AC21" s="41">
        <f>IF(Planted!AC21&gt;0,(Production!AC21/Planted!AC21)*480,0)</f>
        <v>1198.659217877095</v>
      </c>
      <c r="AD21" s="41">
        <f>IF(Planted!AD21&gt;0,(Production!AD21/Planted!AD21)*480,0)</f>
        <v>1305.6000000000001</v>
      </c>
      <c r="AE21" s="41">
        <f>IF(Planted!AE21&gt;0,(Production!AE21/Planted!AE21)*480,0)</f>
        <v>1474.1176470588236</v>
      </c>
      <c r="AF21" s="41">
        <f>IF(Planted!AF21&gt;0,(Production!AF21/Planted!AF21)*480,0)</f>
        <v>1381.023890784983</v>
      </c>
      <c r="AG21" s="41">
        <f>IF(Planted!AG21&gt;0,(Production!AG21/Planted!AG21)*480,0)</f>
        <v>1466.6127074059086</v>
      </c>
      <c r="AH21" s="41">
        <f>IF(Planted!AH21&gt;0,(Production!AH21/Planted!AH21)*480,0)</f>
        <v>1445.2316076294278</v>
      </c>
      <c r="AI21" s="41">
        <f>IF(Planted!AI21&gt;0,(Production!AI21/Planted!AI21)*480,0)</f>
        <v>1418.9641434262949</v>
      </c>
      <c r="AJ21" s="41">
        <f>IF(Planted!AJ21&gt;0,(Production!AJ21/Planted!AJ21)*480,0)</f>
        <v>1484.6511627906978</v>
      </c>
      <c r="AK21" s="41">
        <f>IF(Planted!AK21&gt;0,(Production!AK21/Planted!AK21)*480,0)</f>
        <v>1435.0684931506848</v>
      </c>
      <c r="AL21" s="41">
        <f>IF(Planted!AL21&gt;0,(Production!AL21/Planted!AL21)*480,0)</f>
        <v>1474.56</v>
      </c>
      <c r="AM21" s="41">
        <f>IF(Planted!AM21&gt;0,(Production!AM21/Planted!AM21)*480,0)</f>
        <v>1409.1228070175439</v>
      </c>
      <c r="AN21" s="41">
        <f>IF(Planted!AN21&gt;0,(Production!AN21/Planted!AN21)*480,0)</f>
        <v>1477.5652173913043</v>
      </c>
      <c r="AO21" s="41">
        <f>IF(Planted!AO21&gt;0,(Production!AO21/Planted!AO21)*480,0)</f>
        <v>1273.375796178344</v>
      </c>
      <c r="AP21" s="41">
        <f>IF(Planted!AP21&gt;0,(Production!AP21/Planted!AP21)*480,0)</f>
        <v>1242.9473684210527</v>
      </c>
      <c r="AQ21" s="41">
        <f>IF(Planted!AQ21&gt;0,(Production!AQ21/Planted!AQ21)*480,0)</f>
        <v>1093.4296028880867</v>
      </c>
      <c r="AR21" s="41">
        <f>IF(Planted!AR21&gt;0,(Production!AR21/Planted!AR21)*480,0)</f>
        <v>1185.7425742574258</v>
      </c>
      <c r="AS21" s="41">
        <f>IF(Planted!AS21&gt;0,(Production!AS21/Planted!AS21)*480,0)</f>
        <v>1253.7704918032787</v>
      </c>
      <c r="AT21" s="41">
        <f>IF(Planted!AT21&gt;0,(Production!AT21/Planted!AT21)*480,0)</f>
        <v>1158.1395348837209</v>
      </c>
      <c r="AU21" s="41">
        <f>IF(Planted!AU21&gt;0,(Production!AU21/Planted!AU21)*480,0)</f>
        <v>1130.5785123966941</v>
      </c>
      <c r="AV21" s="41">
        <f>IF(Planted!AV21&gt;0,(Production!AV21/Planted!AV21)*480,0)</f>
        <v>1126.0377358490566</v>
      </c>
      <c r="AW21" s="41">
        <f>IF(Planted!AW21&gt;0,(Production!AW21/Planted!AW21)*480,0)</f>
        <v>1165.217391304348</v>
      </c>
      <c r="AX21" s="40">
        <f>IF(Planted!AX21&gt;0,(Production!AX21/Planted!AX21)*480,0)</f>
        <v>1240.1892147587514</v>
      </c>
      <c r="AY21" s="60">
        <f>IF(Planted!AY21&gt;0,(Production!AY21/Planted!AY21)*480,0)</f>
        <v>1175.6272401433691</v>
      </c>
      <c r="AZ21" s="29"/>
    </row>
    <row r="22" spans="1:52">
      <c r="A22" s="50" t="s">
        <v>43</v>
      </c>
      <c r="B22" s="42">
        <f>IF(Planted!B22&gt;0,(Production!B22/Planted!B22)*480,0)</f>
        <v>949.33333333333337</v>
      </c>
      <c r="C22" s="42">
        <f>IF(Planted!C22&gt;0,(Production!C22/Planted!C22)*480,0)</f>
        <v>1059.3103448275863</v>
      </c>
      <c r="D22" s="42">
        <f>IF(Planted!D22&gt;0,(Production!D22/Planted!D22)*480,0)</f>
        <v>1183.8251366120219</v>
      </c>
      <c r="E22" s="42">
        <f>IF(Planted!E22&gt;0,(Production!E22/Planted!E22)*480,0)</f>
        <v>1244.8</v>
      </c>
      <c r="F22" s="42">
        <f>IF(Planted!F22&gt;0,(Production!F22/Planted!F22)*480,0)</f>
        <v>1115.9235668789809</v>
      </c>
      <c r="G22" s="42">
        <f>IF(Planted!G22&gt;0,(Production!G22/Planted!G22)*480,0)</f>
        <v>1195.8762886597938</v>
      </c>
      <c r="H22" s="42">
        <f>IF(Planted!H22&gt;0,(Production!H22/Planted!H22)*480,0)</f>
        <v>1224.5581395348838</v>
      </c>
      <c r="I22" s="42">
        <f>IF(Planted!I22&gt;0,(Production!I22/Planted!I22)*480,0)</f>
        <v>1237.3333333333335</v>
      </c>
      <c r="J22" s="42">
        <f>IF(Planted!J22&gt;0,(Production!J22/Planted!J22)*480,0)</f>
        <v>1296</v>
      </c>
      <c r="K22" s="42">
        <f>IF(Planted!K22&gt;0,(Production!K22/Planted!K22)*480,0)</f>
        <v>1405.2413793103449</v>
      </c>
      <c r="L22" s="42">
        <f>IF(Planted!L22&gt;0,(Production!L22/Planted!L22)*480,0)</f>
        <v>1186.2857142857142</v>
      </c>
      <c r="M22" s="42">
        <f>IF(Planted!M22&gt;0,(Production!M22/Planted!M22)*480,0)</f>
        <v>1298</v>
      </c>
      <c r="N22" s="42">
        <f>IF(Planted!N22&gt;0,(Production!N22/Planted!N22)*480,0)</f>
        <v>1112.2285714285715</v>
      </c>
      <c r="O22" s="42">
        <f>IF(Planted!O22&gt;0,(Production!O22/Planted!O22)*480,0)</f>
        <v>1197.3333333333333</v>
      </c>
      <c r="P22" s="42">
        <f>IF(Planted!P22&gt;0,(Production!P22/Planted!P22)*480,0)</f>
        <v>1070.7692307692307</v>
      </c>
      <c r="Q22" s="42">
        <f>IF(Planted!Q22&gt;0,(Production!Q22/Planted!Q22)*480,0)</f>
        <v>1200</v>
      </c>
      <c r="R22" s="42">
        <f>IF(Planted!R22&gt;0,(Production!R22/Planted!R22)*480,0)</f>
        <v>1199.2332268370606</v>
      </c>
      <c r="S22" s="42">
        <f>IF(Planted!S22&gt;0,(Production!S22/Planted!S22)*480,0)</f>
        <v>1042.8493150684931</v>
      </c>
      <c r="T22" s="42">
        <f>IF(Planted!T22&gt;0,(Production!T22/Planted!T22)*480,0)</f>
        <v>1185.5238095238096</v>
      </c>
      <c r="U22" s="42">
        <f>IF(Planted!U22&gt;0,(Production!U22/Planted!U22)*480,0)</f>
        <v>1250.9538461538461</v>
      </c>
      <c r="V22" s="42">
        <f>IF(Planted!V22&gt;0,(Production!V22/Planted!V22)*480,0)</f>
        <v>1167.3599999999999</v>
      </c>
      <c r="W22" s="42">
        <f>IF(Planted!W22&gt;0,(Production!W22/Planted!W22)*480,0)</f>
        <v>1272.8888888888889</v>
      </c>
      <c r="X22" s="42">
        <f>IF(Planted!X22&gt;0,(Production!X22/Planted!X22)*480,0)</f>
        <v>1356</v>
      </c>
      <c r="Y22" s="42">
        <f>IF(Planted!Y22&gt;0,(Production!Y22/Planted!Y22)*480,0)</f>
        <v>1122.7118644067796</v>
      </c>
      <c r="Z22" s="42">
        <f>IF(Planted!Z22&gt;0,(Production!Z22/Planted!Z22)*480,0)</f>
        <v>1368.5581395348838</v>
      </c>
      <c r="AA22" s="42">
        <f>IF(Planted!AA22&gt;0,(Production!AA22/Planted!AA22)*480,0)</f>
        <v>1227.9069767441861</v>
      </c>
      <c r="AB22" s="42">
        <f>IF(Planted!AB22&gt;0,(Production!AB22/Planted!AB22)*480,0)</f>
        <v>1446</v>
      </c>
      <c r="AC22" s="42">
        <f>IF(Planted!AC22&gt;0,(Production!AC22/Planted!AC22)*480,0)</f>
        <v>1283.4782608695652</v>
      </c>
      <c r="AD22" s="42">
        <f>IF(Planted!AD22&gt;0,(Production!AD22/Planted!AD22)*480,0)</f>
        <v>1404.6315789473686</v>
      </c>
      <c r="AE22" s="42">
        <f>IF(Planted!AE22&gt;0,(Production!AE22/Planted!AE22)*480,0)</f>
        <v>1451.2941176470588</v>
      </c>
      <c r="AF22" s="42">
        <f>IF(Planted!AF22&gt;0,(Production!AF22/Planted!AF22)*480,0)</f>
        <v>1440</v>
      </c>
      <c r="AG22" s="42">
        <f>IF(Planted!AG22&gt;0,(Production!AG22/Planted!AG22)*480,0)</f>
        <v>1466.4827586206898</v>
      </c>
      <c r="AH22" s="42">
        <f>IF(Planted!AH22&gt;0,(Production!AH22/Planted!AH22)*480,0)</f>
        <v>1501.5384615384614</v>
      </c>
      <c r="AI22" s="42">
        <f>IF(Planted!AI22&gt;0,(Production!AI22/Planted!AI22)*480,0)</f>
        <v>1536</v>
      </c>
      <c r="AJ22" s="42">
        <f>IF(Planted!AJ22&gt;0,(Production!AJ22/Planted!AJ22)*480,0)</f>
        <v>1452</v>
      </c>
      <c r="AK22" s="42">
        <f>IF(Planted!AK22&gt;0,(Production!AK22/Planted!AK22)*480,0)</f>
        <v>1440</v>
      </c>
      <c r="AL22" s="42">
        <f>IF(Planted!AL22&gt;0,(Production!AL22/Planted!AL22)*480,0)</f>
        <v>1568</v>
      </c>
      <c r="AM22" s="42">
        <f>IF(Planted!AM22&gt;0,(Production!AM22/Planted!AM22)*480,0)</f>
        <v>1493.9325842696628</v>
      </c>
      <c r="AN22" s="42">
        <f>IF(Planted!AN22&gt;0,(Production!AN22/Planted!AN22)*480,0)</f>
        <v>1500</v>
      </c>
      <c r="AO22" s="42">
        <f>IF(Planted!AO22&gt;0,(Production!AO22/Planted!AO22)*480,0)</f>
        <v>1455</v>
      </c>
      <c r="AP22" s="42">
        <f>IF(Planted!AP22&gt;0,(Production!AP22/Planted!AP22)*480,0)</f>
        <v>1311</v>
      </c>
      <c r="AQ22" s="42">
        <f>IF(Planted!AQ22&gt;0,(Production!AQ22/Planted!AQ22)*480,0)</f>
        <v>1140</v>
      </c>
      <c r="AR22" s="42">
        <f>IF(Planted!AR22&gt;0,(Production!AR22/Planted!AR22)*480,0)</f>
        <v>1159.68</v>
      </c>
      <c r="AS22" s="42">
        <f>IF(Planted!AS22&gt;0,(Production!AS22/Planted!AS22)*480,0)</f>
        <v>1264</v>
      </c>
      <c r="AT22" s="42">
        <f>IF(Planted!AT22&gt;0,(Production!AT22/Planted!AT22)*480,0)</f>
        <v>1544.8275862068965</v>
      </c>
      <c r="AU22" s="42">
        <f>IF(Planted!AU22&gt;0,(Production!AU22/Planted!AU22)*480,0)</f>
        <v>1313.6842105263158</v>
      </c>
      <c r="AV22" s="42">
        <f>IF(Planted!AV22&gt;0,(Production!AV22/Planted!AV22)*480,0)</f>
        <v>1285</v>
      </c>
      <c r="AW22" s="42">
        <f>IF(Planted!AW22&gt;0,(Production!AW22/Planted!AW22)*480,0)</f>
        <v>1280</v>
      </c>
      <c r="AX22" s="39">
        <f>IF(Planted!AX22&gt;0,(Production!AX22/Planted!AX22)*480,0)</f>
        <v>1334.585079631182</v>
      </c>
      <c r="AY22" s="51">
        <f>IF(Planted!AY22&gt;0,(Production!AY22/Planted!AY22)*480,0)</f>
        <v>1298.0952380952381</v>
      </c>
      <c r="AZ22" s="31"/>
    </row>
    <row r="23" spans="1:52">
      <c r="A23" s="50" t="s">
        <v>44</v>
      </c>
      <c r="B23" s="42">
        <f>IF(Planted!B23&gt;0,(Production!B23/Planted!B23)*480,0)</f>
        <v>629.18918918918916</v>
      </c>
      <c r="C23" s="42">
        <f>IF(Planted!C23&gt;0,(Production!C23/Planted!C23)*480,0)</f>
        <v>991.41818181818178</v>
      </c>
      <c r="D23" s="42">
        <f>IF(Planted!D23&gt;0,(Production!D23/Planted!D23)*480,0)</f>
        <v>962.78709677419351</v>
      </c>
      <c r="E23" s="42">
        <f>IF(Planted!E23&gt;0,(Production!E23/Planted!E23)*480,0)</f>
        <v>1101.8181818181818</v>
      </c>
      <c r="F23" s="42">
        <f>IF(Planted!F23&gt;0,(Production!F23/Planted!F23)*480,0)</f>
        <v>1068.8695652173913</v>
      </c>
      <c r="G23" s="42">
        <f>IF(Planted!G23&gt;0,(Production!G23/Planted!G23)*480,0)</f>
        <v>985.5</v>
      </c>
      <c r="H23" s="42">
        <f>IF(Planted!H23&gt;0,(Production!H23/Planted!H23)*480,0)</f>
        <v>991.65957446808511</v>
      </c>
      <c r="I23" s="42">
        <f>IF(Planted!I23&gt;0,(Production!I23/Planted!I23)*480,0)</f>
        <v>1123.8496240601503</v>
      </c>
      <c r="J23" s="42">
        <f>IF(Planted!J23&gt;0,(Production!J23/Planted!J23)*480,0)</f>
        <v>1077.6000000000001</v>
      </c>
      <c r="K23" s="42">
        <f>IF(Planted!K23&gt;0,(Production!K23/Planted!K23)*480,0)</f>
        <v>1247.5826086956522</v>
      </c>
      <c r="L23" s="42">
        <f>IF(Planted!L23&gt;0,(Production!L23/Planted!L23)*480,0)</f>
        <v>1004.0888888888888</v>
      </c>
      <c r="M23" s="42">
        <f>IF(Planted!M23&gt;0,(Production!M23/Planted!M23)*480,0)</f>
        <v>1216.4571428571428</v>
      </c>
      <c r="N23" s="42">
        <f>IF(Planted!N23&gt;0,(Production!N23/Planted!N23)*480,0)</f>
        <v>1193.0181818181818</v>
      </c>
      <c r="O23" s="42">
        <f>IF(Planted!O23&gt;0,(Production!O23/Planted!O23)*480,0)</f>
        <v>1248</v>
      </c>
      <c r="P23" s="42">
        <f>IF(Planted!P23&gt;0,(Production!P23/Planted!P23)*480,0)</f>
        <v>1352.16</v>
      </c>
      <c r="Q23" s="42">
        <f>IF(Planted!Q23&gt;0,(Production!Q23/Planted!Q23)*480,0)</f>
        <v>1333.9428571428573</v>
      </c>
      <c r="R23" s="42">
        <f>IF(Planted!R23&gt;0,(Production!R23/Planted!R23)*480,0)</f>
        <v>1185.6000000000001</v>
      </c>
      <c r="S23" s="42">
        <f>IF(Planted!S23&gt;0,(Production!S23/Planted!S23)*480,0)</f>
        <v>948.51282051282055</v>
      </c>
      <c r="T23" s="42">
        <f>IF(Planted!T23&gt;0,(Production!T23/Planted!T23)*480,0)</f>
        <v>1147.2</v>
      </c>
      <c r="U23" s="42">
        <f>IF(Planted!U23&gt;0,(Production!U23/Planted!U23)*480,0)</f>
        <v>1195.090909090909</v>
      </c>
      <c r="V23" s="42">
        <f>IF(Planted!V23&gt;0,(Production!V23/Planted!V23)*480,0)</f>
        <v>846.27692307692303</v>
      </c>
      <c r="W23" s="42">
        <f>IF(Planted!W23&gt;0,(Production!W23/Planted!W23)*480,0)</f>
        <v>1243.2786885245903</v>
      </c>
      <c r="X23" s="42">
        <f>IF(Planted!X23&gt;0,(Production!X23/Planted!X23)*480,0)</f>
        <v>1368.7741935483871</v>
      </c>
      <c r="Y23" s="42">
        <f>IF(Planted!Y23&gt;0,(Production!Y23/Planted!Y23)*480,0)</f>
        <v>1348.5714285714284</v>
      </c>
      <c r="Z23" s="42">
        <f>IF(Planted!Z23&gt;0,(Production!Z23/Planted!Z23)*480,0)</f>
        <v>1460</v>
      </c>
      <c r="AA23" s="42">
        <f>IF(Planted!AA23&gt;0,(Production!AA23/Planted!AA23)*480,0)</f>
        <v>1304.7272727272727</v>
      </c>
      <c r="AB23" s="42">
        <f>IF(Planted!AB23&gt;0,(Production!AB23/Planted!AB23)*480,0)</f>
        <v>1534.2857142857144</v>
      </c>
      <c r="AC23" s="42">
        <f>IF(Planted!AC23&gt;0,(Production!AC23/Planted!AC23)*480,0)</f>
        <v>1188.8372093023256</v>
      </c>
      <c r="AD23" s="42">
        <f>IF(Planted!AD23&gt;0,(Production!AD23/Planted!AD23)*480,0)</f>
        <v>1312</v>
      </c>
      <c r="AE23" s="42">
        <f>IF(Planted!AE23&gt;0,(Production!AE23/Planted!AE23)*480,0)</f>
        <v>1600</v>
      </c>
      <c r="AF23" s="42">
        <f>IF(Planted!AF23&gt;0,(Production!AF23/Planted!AF23)*480,0)</f>
        <v>1468</v>
      </c>
      <c r="AG23" s="42">
        <f>IF(Planted!AG23&gt;0,(Production!AG23/Planted!AG23)*480,0)</f>
        <v>1622.5352112676055</v>
      </c>
      <c r="AH23" s="42">
        <f>IF(Planted!AH23&gt;0,(Production!AH23/Planted!AH23)*480,0)</f>
        <v>1470.9677419354839</v>
      </c>
      <c r="AI23" s="42">
        <f>IF(Planted!AI23&gt;0,(Production!AI23/Planted!AI23)*480,0)</f>
        <v>1466.3736263736264</v>
      </c>
      <c r="AJ23" s="42">
        <f>IF(Planted!AJ23&gt;0,(Production!AJ23/Planted!AJ23)*480,0)</f>
        <v>1717.1830985915494</v>
      </c>
      <c r="AK23" s="42">
        <f>IF(Planted!AK23&gt;0,(Production!AK23/Planted!AK23)*480,0)</f>
        <v>1718.7096774193549</v>
      </c>
      <c r="AL23" s="42">
        <f>IF(Planted!AL23&gt;0,(Production!AL23/Planted!AL23)*480,0)</f>
        <v>1802.1052631578948</v>
      </c>
      <c r="AM23" s="42">
        <f>IF(Planted!AM23&gt;0,(Production!AM23/Planted!AM23)*480,0)</f>
        <v>1685.1063829787233</v>
      </c>
      <c r="AN23" s="42">
        <f>IF(Planted!AN23&gt;0,(Production!AN23/Planted!AN23)*480,0)</f>
        <v>1866.6666666666667</v>
      </c>
      <c r="AO23" s="42">
        <f>IF(Planted!AO23&gt;0,(Production!AO23/Planted!AO23)*480,0)</f>
        <v>1281.8181818181818</v>
      </c>
      <c r="AP23" s="42">
        <f>IF(Planted!AP23&gt;0,(Production!AP23/Planted!AP23)*480,0)</f>
        <v>1870</v>
      </c>
      <c r="AQ23" s="42">
        <f>IF(Planted!AQ23&gt;0,(Production!AQ23/Planted!AQ23)*480,0)</f>
        <v>1546.6666666666667</v>
      </c>
      <c r="AR23" s="42">
        <f>IF(Planted!AR23&gt;0,(Production!AR23/Planted!AR23)*480,0)</f>
        <v>1976.4705882352939</v>
      </c>
      <c r="AS23" s="42">
        <f>IF(Planted!AS23&gt;0,(Production!AS23/Planted!AS23)*480,0)</f>
        <v>1883.0769230769231</v>
      </c>
      <c r="AT23" s="42">
        <f>IF(Planted!AT23&gt;0,(Production!AT23/Planted!AT23)*480,0)</f>
        <v>1894.7368421052631</v>
      </c>
      <c r="AU23" s="42">
        <f>IF(Planted!AU23&gt;0,(Production!AU23/Planted!AU23)*480,0)</f>
        <v>1993.846153846154</v>
      </c>
      <c r="AV23" s="42">
        <f>IF(Planted!AV23&gt;0,(Production!AV23/Planted!AV23)*480,0)</f>
        <v>1714.2857142857144</v>
      </c>
      <c r="AW23" s="42">
        <f>IF(Planted!AW23&gt;0,(Production!AW23/Planted!AW23)*480,0)</f>
        <v>1733.3333333333333</v>
      </c>
      <c r="AX23" s="39">
        <f>IF(Planted!AX23&gt;0,(Production!AX23/Planted!AX23)*480,0)</f>
        <v>1687.5544794188861</v>
      </c>
      <c r="AY23" s="51">
        <f>IF(Planted!AY23&gt;0,(Production!AY23/Planted!AY23)*480,0)</f>
        <v>1894.5132743362831</v>
      </c>
      <c r="AZ23" s="31"/>
    </row>
    <row r="24" spans="1:52">
      <c r="A24" s="50" t="s">
        <v>45</v>
      </c>
      <c r="B24" s="42">
        <f>IF(Planted!B24&gt;0,(Production!B24/Planted!B24)*480,0)</f>
        <v>353.8686131386861</v>
      </c>
      <c r="C24" s="42">
        <f>IF(Planted!C24&gt;0,(Production!C24/Planted!C24)*480,0)</f>
        <v>324.15584415584414</v>
      </c>
      <c r="D24" s="42">
        <f>IF(Planted!D24&gt;0,(Production!D24/Planted!D24)*480,0)</f>
        <v>340.13245033112582</v>
      </c>
      <c r="E24" s="42">
        <f>IF(Planted!E24&gt;0,(Production!E24/Planted!E24)*480,0)</f>
        <v>469.41176470588232</v>
      </c>
      <c r="F24" s="42">
        <f>IF(Planted!F24&gt;0,(Production!F24/Planted!F24)*480,0)</f>
        <v>473.92405063291142</v>
      </c>
      <c r="G24" s="42">
        <f>IF(Planted!G24&gt;0,(Production!G24/Planted!G24)*480,0)</f>
        <v>600</v>
      </c>
      <c r="H24" s="42">
        <f>IF(Planted!H24&gt;0,(Production!H24/Planted!H24)*480,0)</f>
        <v>542.33766233766232</v>
      </c>
      <c r="I24" s="42">
        <f>IF(Planted!I24&gt;0,(Production!I24/Planted!I24)*480,0)</f>
        <v>486.85714285714283</v>
      </c>
      <c r="J24" s="42">
        <f>IF(Planted!J24&gt;0,(Production!J24/Planted!J24)*480,0)</f>
        <v>472.38095238095235</v>
      </c>
      <c r="K24" s="42">
        <f>IF(Planted!K24&gt;0,(Production!K24/Planted!K24)*480,0)</f>
        <v>647.27272727272725</v>
      </c>
      <c r="L24" s="42">
        <f>IF(Planted!L24&gt;0,(Production!L24/Planted!L24)*480,0)</f>
        <v>635.84415584415581</v>
      </c>
      <c r="M24" s="42">
        <f>IF(Planted!M24&gt;0,(Production!M24/Planted!M24)*480,0)</f>
        <v>629.50819672131138</v>
      </c>
      <c r="N24" s="42">
        <f>IF(Planted!N24&gt;0,(Production!N24/Planted!N24)*480,0)</f>
        <v>660.86956521739125</v>
      </c>
      <c r="O24" s="42">
        <f>IF(Planted!O24&gt;0,(Production!O24/Planted!O24)*480,0)</f>
        <v>438.26086956521738</v>
      </c>
      <c r="P24" s="42">
        <f>IF(Planted!P24&gt;0,(Production!P24/Planted!P24)*480,0)</f>
        <v>414.54545454545456</v>
      </c>
      <c r="Q24" s="42">
        <f>IF(Planted!Q24&gt;0,(Production!Q24/Planted!Q24)*480,0)</f>
        <v>699.81308411214945</v>
      </c>
      <c r="R24" s="42">
        <f>IF(Planted!R24&gt;0,(Production!R24/Planted!R24)*480,0)</f>
        <v>654.5454545454545</v>
      </c>
      <c r="S24" s="42">
        <f>IF(Planted!S24&gt;0,(Production!S24/Planted!S24)*480,0)</f>
        <v>558.68852459016387</v>
      </c>
      <c r="T24" s="42">
        <f>IF(Planted!T24&gt;0,(Production!T24/Planted!T24)*480,0)</f>
        <v>683.38983050847457</v>
      </c>
      <c r="U24" s="42">
        <f>IF(Planted!U24&gt;0,(Production!U24/Planted!U24)*480,0)</f>
        <v>637.71428571428567</v>
      </c>
      <c r="V24" s="42">
        <f>IF(Planted!V24&gt;0,(Production!V24/Planted!V24)*480,0)</f>
        <v>582.081447963801</v>
      </c>
      <c r="W24" s="42">
        <f>IF(Planted!W24&gt;0,(Production!W24/Planted!W24)*480,0)</f>
        <v>622.85714285714289</v>
      </c>
      <c r="X24" s="42">
        <f>IF(Planted!X24&gt;0,(Production!X24/Planted!X24)*480,0)</f>
        <v>673.33333333333326</v>
      </c>
      <c r="Y24" s="42">
        <f>IF(Planted!Y24&gt;0,(Production!Y24/Planted!Y24)*480,0)</f>
        <v>875.29411764705878</v>
      </c>
      <c r="Z24" s="42">
        <f>IF(Planted!Z24&gt;0,(Production!Z24/Planted!Z24)*480,0)</f>
        <v>755.55555555555566</v>
      </c>
      <c r="AA24" s="42">
        <f>IF(Planted!AA24&gt;0,(Production!AA24/Planted!AA24)*480,0)</f>
        <v>633.96226415094338</v>
      </c>
      <c r="AB24" s="42">
        <f>IF(Planted!AB24&gt;0,(Production!AB24/Planted!AB24)*480,0)</f>
        <v>797.64705882352951</v>
      </c>
      <c r="AC24" s="42">
        <f>IF(Planted!AC24&gt;0,(Production!AC24/Planted!AC24)*480,0)</f>
        <v>925.71428571428578</v>
      </c>
      <c r="AD24" s="42">
        <f>IF(Planted!AD24&gt;0,(Production!AD24/Planted!AD24)*480,0)</f>
        <v>892.80000000000007</v>
      </c>
      <c r="AE24" s="42">
        <f>IF(Planted!AE24&gt;0,(Production!AE24/Planted!AE24)*480,0)</f>
        <v>993.48837209302337</v>
      </c>
      <c r="AF24" s="42">
        <f>IF(Planted!AF24&gt;0,(Production!AF24/Planted!AF24)*480,0)</f>
        <v>896.84210526315792</v>
      </c>
      <c r="AG24" s="42">
        <f>IF(Planted!AG24&gt;0,(Production!AG24/Planted!AG24)*480,0)</f>
        <v>1111.2540192926044</v>
      </c>
      <c r="AH24" s="42">
        <f>IF(Planted!AH24&gt;0,(Production!AH24/Planted!AH24)*480,0)</f>
        <v>1150</v>
      </c>
      <c r="AI24" s="42">
        <f>IF(Planted!AI24&gt;0,(Production!AI24/Planted!AI24)*480,0)</f>
        <v>877.71428571428567</v>
      </c>
      <c r="AJ24" s="42">
        <f>IF(Planted!AJ24&gt;0,(Production!AJ24/Planted!AJ24)*480,0)</f>
        <v>896</v>
      </c>
      <c r="AK24" s="42">
        <f>IF(Planted!AK24&gt;0,(Production!AK24/Planted!AK24)*480,0)</f>
        <v>738.46153846153845</v>
      </c>
      <c r="AL24" s="42">
        <f>IF(Planted!AL24&gt;0,(Production!AL24/Planted!AL24)*480,0)</f>
        <v>714.41860465116281</v>
      </c>
      <c r="AM24" s="42">
        <f>IF(Planted!AM24&gt;0,(Production!AM24/Planted!AM24)*480,0)</f>
        <v>822.85714285714278</v>
      </c>
      <c r="AN24" s="42">
        <f>IF(Planted!AN24&gt;0,(Production!AN24/Planted!AN24)*480,0)</f>
        <v>898.72340425531911</v>
      </c>
      <c r="AO24" s="42">
        <f>IF(Planted!AO24&gt;0,(Production!AO24/Planted!AO24)*480,0)</f>
        <v>821.81818181818187</v>
      </c>
      <c r="AP24" s="42">
        <f>IF(Planted!AP24&gt;0,(Production!AP24/Planted!AP24)*480,0)</f>
        <v>710.64935064935071</v>
      </c>
      <c r="AQ24" s="42">
        <f>IF(Planted!AQ24&gt;0,(Production!AQ24/Planted!AQ24)*480,0)</f>
        <v>586.66666666666674</v>
      </c>
      <c r="AR24" s="42">
        <f>IF(Planted!AR24&gt;0,(Production!AR24/Planted!AR24)*480,0)</f>
        <v>636.2790697674418</v>
      </c>
      <c r="AS24" s="42">
        <f>IF(Planted!AS24&gt;0,(Production!AS24/Planted!AS24)*480,0)</f>
        <v>778.37837837837844</v>
      </c>
      <c r="AT24" s="42">
        <f>IF(Planted!AT24&gt;0,(Production!AT24/Planted!AT24)*480,0)</f>
        <v>436.36363636363637</v>
      </c>
      <c r="AU24" s="42">
        <f>IF(Planted!AU24&gt;0,(Production!AU24/Planted!AU24)*480,0)</f>
        <v>345</v>
      </c>
      <c r="AV24" s="42">
        <f>IF(Planted!AV24&gt;0,(Production!AV24/Planted!AV24)*480,0)</f>
        <v>468.57142857142856</v>
      </c>
      <c r="AW24" s="42">
        <f>IF(Planted!AW24&gt;0,(Production!AW24/Planted!AW24)*480,0)</f>
        <v>480</v>
      </c>
      <c r="AX24" s="39">
        <f>IF(Planted!AX24&gt;0,(Production!AX24/Planted!AX24)*480,0)</f>
        <v>654.80314960629926</v>
      </c>
      <c r="AY24" s="51">
        <f>IF(Planted!AY24&gt;0,(Production!AY24/Planted!AY24)*480,0)</f>
        <v>525.81818181818187</v>
      </c>
      <c r="AZ24" s="31"/>
    </row>
    <row r="25" spans="1:52">
      <c r="A25" s="50" t="s">
        <v>46</v>
      </c>
      <c r="B25" s="42">
        <f>IF(Planted!B25&gt;0,(Production!B25/Planted!B25)*480,0)</f>
        <v>960</v>
      </c>
      <c r="C25" s="42">
        <f>IF(Planted!C25&gt;0,(Production!C25/Planted!C25)*480,0)</f>
        <v>960</v>
      </c>
      <c r="D25" s="42">
        <f>IF(Planted!D25&gt;0,(Production!D25/Planted!D25)*480,0)</f>
        <v>480</v>
      </c>
      <c r="E25" s="42">
        <f>IF(Planted!E25&gt;0,(Production!E25/Planted!E25)*480,0)</f>
        <v>960</v>
      </c>
      <c r="F25" s="42">
        <f>IF(Planted!F25&gt;0,(Production!F25/Planted!F25)*480,0)</f>
        <v>480</v>
      </c>
      <c r="G25" s="42">
        <f>IF(Planted!G25&gt;0,(Production!G25/Planted!G25)*480,0)</f>
        <v>0</v>
      </c>
      <c r="H25" s="42">
        <f>IF(Planted!H25&gt;0,(Production!H25/Planted!H25)*480,0)</f>
        <v>0</v>
      </c>
      <c r="I25" s="42">
        <f>IF(Planted!I25&gt;0,(Production!I25/Planted!I25)*480,0)</f>
        <v>0</v>
      </c>
      <c r="J25" s="42">
        <f>IF(Planted!J25&gt;0,(Production!J25/Planted!J25)*480,0)</f>
        <v>0</v>
      </c>
      <c r="K25" s="42">
        <f>IF(Planted!K25&gt;0,(Production!K25/Planted!K25)*480,0)</f>
        <v>0</v>
      </c>
      <c r="L25" s="42">
        <f>IF(Planted!L25&gt;0,(Production!L25/Planted!L25)*480,0)</f>
        <v>0</v>
      </c>
      <c r="M25" s="42">
        <f>IF(Planted!M25&gt;0,(Production!M25/Planted!M25)*480,0)</f>
        <v>0</v>
      </c>
      <c r="N25" s="42">
        <f>IF(Planted!N25&gt;0,(Production!N25/Planted!N25)*480,0)</f>
        <v>0</v>
      </c>
      <c r="O25" s="42">
        <f>IF(Planted!O25&gt;0,(Production!O25/Planted!O25)*480,0)</f>
        <v>0</v>
      </c>
      <c r="P25" s="42">
        <f>IF(Planted!P25&gt;0,(Production!P25/Planted!P25)*480,0)</f>
        <v>0</v>
      </c>
      <c r="Q25" s="42">
        <f>IF(Planted!Q25&gt;0,(Production!Q25/Planted!Q25)*480,0)</f>
        <v>0</v>
      </c>
      <c r="R25" s="42">
        <f>IF(Planted!R25&gt;0,(Production!R25/Planted!R25)*480,0)</f>
        <v>0</v>
      </c>
      <c r="S25" s="42">
        <f>IF(Planted!S25&gt;0,(Production!S25/Planted!S25)*480,0)</f>
        <v>0</v>
      </c>
      <c r="T25" s="42">
        <f>IF(Planted!T25&gt;0,(Production!T25/Planted!T25)*480,0)</f>
        <v>0</v>
      </c>
      <c r="U25" s="42">
        <f>IF(Planted!U25&gt;0,(Production!U25/Planted!U25)*480,0)</f>
        <v>0</v>
      </c>
      <c r="V25" s="42">
        <f>IF(Planted!V25&gt;0,(Production!V25/Planted!V25)*480,0)</f>
        <v>0</v>
      </c>
      <c r="W25" s="42">
        <f>IF(Planted!W25&gt;0,(Production!W25/Planted!W25)*480,0)</f>
        <v>0</v>
      </c>
      <c r="X25" s="42">
        <f>IF(Planted!X25&gt;0,(Production!X25/Planted!X25)*480,0)</f>
        <v>0</v>
      </c>
      <c r="Y25" s="42">
        <f>IF(Planted!Y25&gt;0,(Production!Y25/Planted!Y25)*480,0)</f>
        <v>0</v>
      </c>
      <c r="Z25" s="42">
        <f>IF(Planted!Z25&gt;0,(Production!Z25/Planted!Z25)*480,0)</f>
        <v>0</v>
      </c>
      <c r="AA25" s="42">
        <f>IF(Planted!AA25&gt;0,(Production!AA25/Planted!AA25)*480,0)</f>
        <v>0</v>
      </c>
      <c r="AB25" s="42">
        <f>IF(Planted!AB25&gt;0,(Production!AB25/Planted!AB25)*480,0)</f>
        <v>0</v>
      </c>
      <c r="AC25" s="42">
        <f>IF(Planted!AC25&gt;0,(Production!AC25/Planted!AC25)*480,0)</f>
        <v>0</v>
      </c>
      <c r="AD25" s="42">
        <f>IF(Planted!AD25&gt;0,(Production!AD25/Planted!AD25)*480,0)</f>
        <v>0</v>
      </c>
      <c r="AE25" s="42">
        <f>IF(Planted!AE25&gt;0,(Production!AE25/Planted!AE25)*480,0)</f>
        <v>0</v>
      </c>
      <c r="AF25" s="42">
        <f>IF(Planted!AF25&gt;0,(Production!AF25/Planted!AF25)*480,0)</f>
        <v>0</v>
      </c>
      <c r="AG25" s="42">
        <f>IF(Planted!AG25&gt;0,(Production!AG25/Planted!AG25)*480,0)</f>
        <v>0</v>
      </c>
      <c r="AH25" s="42">
        <f>IF(Planted!AH25&gt;0,(Production!AH25/Planted!AH25)*480,0)</f>
        <v>0</v>
      </c>
      <c r="AI25" s="42">
        <f>IF(Planted!AI25&gt;0,(Production!AI25/Planted!AI25)*480,0)</f>
        <v>0</v>
      </c>
      <c r="AJ25" s="42">
        <f>IF(Planted!AJ25&gt;0,(Production!AJ25/Planted!AJ25)*480,0)</f>
        <v>0</v>
      </c>
      <c r="AK25" s="42">
        <f>IF(Planted!AK25&gt;0,(Production!AK25/Planted!AK25)*480,0)</f>
        <v>0</v>
      </c>
      <c r="AL25" s="42">
        <f>IF(Planted!AL25&gt;0,(Production!AL25/Planted!AL25)*480,0)</f>
        <v>0</v>
      </c>
      <c r="AM25" s="42">
        <f>IF(Planted!AM25&gt;0,(Production!AM25/Planted!AM25)*480,0)</f>
        <v>0</v>
      </c>
      <c r="AN25" s="42">
        <f>IF(Planted!AN25&gt;0,(Production!AN25/Planted!AN25)*480,0)</f>
        <v>0</v>
      </c>
      <c r="AO25" s="42">
        <f>IF(Planted!AO25&gt;0,(Production!AO25/Planted!AO25)*480,0)</f>
        <v>0</v>
      </c>
      <c r="AP25" s="42">
        <f>IF(Planted!AP25&gt;0,(Production!AP25/Planted!AP25)*480,0)</f>
        <v>0</v>
      </c>
      <c r="AQ25" s="42">
        <f>IF(Planted!AQ25&gt;0,(Production!AQ25/Planted!AQ25)*480,0)</f>
        <v>0</v>
      </c>
      <c r="AR25" s="42">
        <f>IF(Planted!AR25&gt;0,(Production!AR25/Planted!AR25)*480,0)</f>
        <v>0</v>
      </c>
      <c r="AS25" s="42">
        <f>IF(Planted!AS25&gt;0,(Production!AS25/Planted!AS25)*480,0)</f>
        <v>0</v>
      </c>
      <c r="AT25" s="42">
        <f>IF(Planted!AT25&gt;0,(Production!AT25/Planted!AT25)*480,0)</f>
        <v>0</v>
      </c>
      <c r="AU25" s="42">
        <f>IF(Planted!AU25&gt;0,(Production!AU25/Planted!AU25)*480,0)</f>
        <v>0</v>
      </c>
      <c r="AV25" s="42">
        <f>IF(Planted!AV25&gt;0,(Production!AV25/Planted!AV25)*480,0)</f>
        <v>0</v>
      </c>
      <c r="AW25" s="42">
        <f>IF(Planted!AW25&gt;0,(Production!AW25/Planted!AW25)*480,0)</f>
        <v>0</v>
      </c>
      <c r="AX25" s="39">
        <f>IF(Planted!AX25&gt;0,(Production!AX25/Planted!AX25)*480,0)</f>
        <v>0</v>
      </c>
      <c r="AY25" s="51">
        <f>IF(Planted!AY25&gt;0,(Production!AY25/Planted!AY25)*480,0)</f>
        <v>0</v>
      </c>
      <c r="AZ25" s="31"/>
    </row>
    <row r="26" spans="1:52" s="30" customFormat="1">
      <c r="A26" s="52" t="s">
        <v>47</v>
      </c>
      <c r="B26" s="53">
        <f>IF(Planted!B26&gt;0,(Production!B26/Planted!B26)*480,0)</f>
        <v>388.52243756063439</v>
      </c>
      <c r="C26" s="53">
        <f>IF(Planted!C26&gt;0,(Production!C26/Planted!C26)*480,0)</f>
        <v>502.28136882129274</v>
      </c>
      <c r="D26" s="53">
        <f>IF(Planted!D26&gt;0,(Production!D26/Planted!D26)*480,0)</f>
        <v>365.72614107883817</v>
      </c>
      <c r="E26" s="53">
        <f>IF(Planted!E26&gt;0,(Production!E26/Planted!E26)*480,0)</f>
        <v>523.56695396258135</v>
      </c>
      <c r="F26" s="53">
        <f>IF(Planted!F26&gt;0,(Production!F26/Planted!F26)*480,0)</f>
        <v>505.10271420968598</v>
      </c>
      <c r="G26" s="53">
        <f>IF(Planted!G26&gt;0,(Production!G26/Planted!G26)*480,0)</f>
        <v>468.62651828298891</v>
      </c>
      <c r="H26" s="53">
        <f>IF(Planted!H26&gt;0,(Production!H26/Planted!H26)*480,0)</f>
        <v>557.47672842295526</v>
      </c>
      <c r="I26" s="53">
        <f>IF(Planted!I26&gt;0,(Production!I26/Planted!I26)*480,0)</f>
        <v>601.17164284703551</v>
      </c>
      <c r="J26" s="53">
        <f>IF(Planted!J26&gt;0,(Production!J26/Planted!J26)*480,0)</f>
        <v>460.35539894286433</v>
      </c>
      <c r="K26" s="53">
        <f>IF(Planted!K26&gt;0,(Production!K26/Planted!K26)*480,0)</f>
        <v>677.22598567181637</v>
      </c>
      <c r="L26" s="53">
        <f>IF(Planted!L26&gt;0,(Production!L26/Planted!L26)*480,0)</f>
        <v>587.18507099391479</v>
      </c>
      <c r="M26" s="53">
        <f>IF(Planted!M26&gt;0,(Production!M26/Planted!M26)*480,0)</f>
        <v>540.80329073013081</v>
      </c>
      <c r="N26" s="53">
        <f>IF(Planted!N26&gt;0,(Production!N26/Planted!N26)*480,0)</f>
        <v>600.02574894775933</v>
      </c>
      <c r="O26" s="53">
        <f>IF(Planted!O26&gt;0,(Production!O26/Planted!O26)*480,0)</f>
        <v>598.74015519827276</v>
      </c>
      <c r="P26" s="53">
        <f>IF(Planted!P26&gt;0,(Production!P26/Planted!P26)*480,0)</f>
        <v>581.11492995083461</v>
      </c>
      <c r="Q26" s="53">
        <f>IF(Planted!Q26&gt;0,(Production!Q26/Planted!Q26)*480,0)</f>
        <v>571.15735603813323</v>
      </c>
      <c r="R26" s="53">
        <f>IF(Planted!R26&gt;0,(Production!R26/Planted!R26)*480,0)</f>
        <v>684.47002567962454</v>
      </c>
      <c r="S26" s="53">
        <f>IF(Planted!S26&gt;0,(Production!S26/Planted!S26)*480,0)</f>
        <v>503.41309341500772</v>
      </c>
      <c r="T26" s="53">
        <f>IF(Planted!T26&gt;0,(Production!T26/Planted!T26)*480,0)</f>
        <v>614.01785404147427</v>
      </c>
      <c r="U26" s="53">
        <f>IF(Planted!U26&gt;0,(Production!U26/Planted!U26)*480,0)</f>
        <v>641.67643610785467</v>
      </c>
      <c r="V26" s="53">
        <f>IF(Planted!V26&gt;0,(Production!V26/Planted!V26)*480,0)</f>
        <v>495.12273906753518</v>
      </c>
      <c r="W26" s="53">
        <f>IF(Planted!W26&gt;0,(Production!W26/Planted!W26)*480,0)</f>
        <v>536.29402084476146</v>
      </c>
      <c r="X26" s="53">
        <f>IF(Planted!X26&gt;0,(Production!X26/Planted!X26)*480,0)</f>
        <v>525.41969114484914</v>
      </c>
      <c r="Y26" s="53">
        <f>IF(Planted!Y26&gt;0,(Production!Y26/Planted!Y26)*480,0)</f>
        <v>607.10081620802021</v>
      </c>
      <c r="Z26" s="53">
        <f>IF(Planted!Z26&gt;0,(Production!Z26/Planted!Z26)*480,0)</f>
        <v>578.57255359486658</v>
      </c>
      <c r="AA26" s="53">
        <f>IF(Planted!AA26&gt;0,(Production!AA26/Planted!AA26)*480,0)</f>
        <v>643.18412149462449</v>
      </c>
      <c r="AB26" s="53">
        <f>IF(Planted!AB26&gt;0,(Production!AB26/Planted!AB26)*480,0)</f>
        <v>805.61175330002231</v>
      </c>
      <c r="AC26" s="53">
        <f>IF(Planted!AC26&gt;0,(Production!AC26/Planted!AC26)*480,0)</f>
        <v>798.90203935599288</v>
      </c>
      <c r="AD26" s="53">
        <f>IF(Planted!AD26&gt;0,(Production!AD26/Planted!AD26)*480,0)</f>
        <v>668.63473374364469</v>
      </c>
      <c r="AE26" s="53">
        <f>IF(Planted!AE26&gt;0,(Production!AE26/Planted!AE26)*480,0)</f>
        <v>836.30261034646401</v>
      </c>
      <c r="AF26" s="53">
        <f>IF(Planted!AF26&gt;0,(Production!AF26/Planted!AF26)*480,0)</f>
        <v>639.40626008389802</v>
      </c>
      <c r="AG26" s="53">
        <f>IF(Planted!AG26&gt;0,(Production!AG26/Planted!AG26)*480,0)</f>
        <v>628.10670396643025</v>
      </c>
      <c r="AH26" s="53">
        <f>IF(Planted!AH26&gt;0,(Production!AH26/Planted!AH26)*480,0)</f>
        <v>784.40111420612811</v>
      </c>
      <c r="AI26" s="53">
        <f>IF(Planted!AI26&gt;0,(Production!AI26/Planted!AI26)*480,0)</f>
        <v>489.78098142500687</v>
      </c>
      <c r="AJ26" s="53">
        <f>IF(Planted!AJ26&gt;0,(Production!AJ26/Planted!AJ26)*480,0)</f>
        <v>657.23749585955613</v>
      </c>
      <c r="AK26" s="53">
        <f>IF(Planted!AK26&gt;0,(Production!AK26/Planted!AK26)*480,0)</f>
        <v>577.30746619635511</v>
      </c>
      <c r="AL26" s="53">
        <f>IF(Planted!AL26&gt;0,(Production!AL26/Planted!AL26)*480,0)</f>
        <v>697.22821576763488</v>
      </c>
      <c r="AM26" s="53">
        <f>IF(Planted!AM26&gt;0,(Production!AM26/Planted!AM26)*480,0)</f>
        <v>709.85514129660407</v>
      </c>
      <c r="AN26" s="53">
        <f>IF(Planted!AN26&gt;0,(Production!AN26/Planted!AN26)*480,0)</f>
        <v>806.68961328204091</v>
      </c>
      <c r="AO26" s="53">
        <f>IF(Planted!AO26&gt;0,(Production!AO26/Planted!AO26)*480,0)</f>
        <v>778.74368231046924</v>
      </c>
      <c r="AP26" s="53">
        <f>IF(Planted!AP26&gt;0,(Production!AP26/Planted!AP26)*480,0)</f>
        <v>608.78555956678701</v>
      </c>
      <c r="AQ26" s="53">
        <f>IF(Planted!AQ26&gt;0,(Production!AQ26/Planted!AQ26)*480,0)</f>
        <v>683.2723772858518</v>
      </c>
      <c r="AR26" s="53">
        <f>IF(Planted!AR26&gt;0,(Production!AR26/Planted!AR26)*480,0)</f>
        <v>567.6433978132884</v>
      </c>
      <c r="AS26" s="53">
        <f>IF(Planted!AS26&gt;0,(Production!AS26/Planted!AS26)*480,0)</f>
        <v>744.73646209386288</v>
      </c>
      <c r="AT26" s="53">
        <f>IF(Planted!AT26&gt;0,(Production!AT26/Planted!AT26)*480,0)</f>
        <v>495.24876538659987</v>
      </c>
      <c r="AU26" s="53">
        <f>IF(Planted!AU26&gt;0,(Production!AU26/Planted!AU26)*480,0)</f>
        <v>559.35733412674801</v>
      </c>
      <c r="AV26" s="53">
        <f>IF(Planted!AV26&gt;0,(Production!AV26/Planted!AV26)*480,0)</f>
        <v>609.7084548104956</v>
      </c>
      <c r="AW26" s="53">
        <f>IF(Planted!AW26&gt;0,(Production!AW26/Planted!AW26)*480,0)</f>
        <v>728.41691248770894</v>
      </c>
      <c r="AX26" s="54">
        <f>IF(Planted!AX26&gt;0,(Production!AX26/Planted!AX26)*480,0)</f>
        <v>651.29642752207963</v>
      </c>
      <c r="AY26" s="55">
        <f>IF(Planted!AY26&gt;0,(Production!AY26/Planted!AY26)*480,0)</f>
        <v>591.22439058267935</v>
      </c>
      <c r="AZ26" s="29"/>
    </row>
    <row r="27" spans="1:52">
      <c r="A27" s="46" t="s">
        <v>43</v>
      </c>
      <c r="B27" s="47">
        <f>IF(Planted!B27&gt;0,(Production!B27/Planted!B27)*480,0)</f>
        <v>762.35294117647049</v>
      </c>
      <c r="C27" s="47">
        <f>IF(Planted!C27&gt;0,(Production!C27/Planted!C27)*480,0)</f>
        <v>730.90909090909088</v>
      </c>
      <c r="D27" s="47">
        <f>IF(Planted!D27&gt;0,(Production!D27/Planted!D27)*480,0)</f>
        <v>822.85714285714278</v>
      </c>
      <c r="E27" s="47">
        <f>IF(Planted!E27&gt;0,(Production!E27/Planted!E27)*480,0)</f>
        <v>762.35294117647049</v>
      </c>
      <c r="F27" s="47">
        <f>IF(Planted!F27&gt;0,(Production!F27/Planted!F27)*480,0)</f>
        <v>754.28571428571422</v>
      </c>
      <c r="G27" s="47">
        <f>IF(Planted!G27&gt;0,(Production!G27/Planted!G27)*480,0)</f>
        <v>752</v>
      </c>
      <c r="H27" s="47">
        <f>IF(Planted!H27&gt;0,(Production!H27/Planted!H27)*480,0)</f>
        <v>828.23529411764707</v>
      </c>
      <c r="I27" s="47">
        <f>IF(Planted!I27&gt;0,(Production!I27/Planted!I27)*480,0)</f>
        <v>917.8947368421052</v>
      </c>
      <c r="J27" s="47">
        <f>IF(Planted!J27&gt;0,(Production!J27/Planted!J27)*480,0)</f>
        <v>960</v>
      </c>
      <c r="K27" s="47">
        <f>IF(Planted!K27&gt;0,(Production!K27/Planted!K27)*480,0)</f>
        <v>1123.5164835164835</v>
      </c>
      <c r="L27" s="47">
        <f>IF(Planted!L27&gt;0,(Production!L27/Planted!L27)*480,0)</f>
        <v>903.75</v>
      </c>
      <c r="M27" s="47">
        <f>IF(Planted!M27&gt;0,(Production!M27/Planted!M27)*480,0)</f>
        <v>934.53061224489795</v>
      </c>
      <c r="N27" s="47">
        <f>IF(Planted!N27&gt;0,(Production!N27/Planted!N27)*480,0)</f>
        <v>744.96</v>
      </c>
      <c r="O27" s="47">
        <f>IF(Planted!O27&gt;0,(Production!O27/Planted!O27)*480,0)</f>
        <v>835.47169811320748</v>
      </c>
      <c r="P27" s="47">
        <f>IF(Planted!P27&gt;0,(Production!P27/Planted!P27)*480,0)</f>
        <v>643.10679611650494</v>
      </c>
      <c r="Q27" s="47">
        <f>IF(Planted!Q27&gt;0,(Production!Q27/Planted!Q27)*480,0)</f>
        <v>732.63157894736844</v>
      </c>
      <c r="R27" s="47">
        <f>IF(Planted!R27&gt;0,(Production!R27/Planted!R27)*480,0)</f>
        <v>804</v>
      </c>
      <c r="S27" s="47">
        <f>IF(Planted!S27&gt;0,(Production!S27/Planted!S27)*480,0)</f>
        <v>713.08641975308637</v>
      </c>
      <c r="T27" s="47">
        <f>IF(Planted!T27&gt;0,(Production!T27/Planted!T27)*480,0)</f>
        <v>850.28571428571433</v>
      </c>
      <c r="U27" s="47">
        <f>IF(Planted!U27&gt;0,(Production!U27/Planted!U27)*480,0)</f>
        <v>916.36363636363637</v>
      </c>
      <c r="V27" s="47">
        <f>IF(Planted!V27&gt;0,(Production!V27/Planted!V27)*480,0)</f>
        <v>809.05660377358492</v>
      </c>
      <c r="W27" s="47">
        <f>IF(Planted!W27&gt;0,(Production!W27/Planted!W27)*480,0)</f>
        <v>808.42105263157896</v>
      </c>
      <c r="X27" s="47">
        <f>IF(Planted!X27&gt;0,(Production!X27/Planted!X27)*480,0)</f>
        <v>691.19999999999993</v>
      </c>
      <c r="Y27" s="47">
        <f>IF(Planted!Y27&gt;0,(Production!Y27/Planted!Y27)*480,0)</f>
        <v>892.30769230769238</v>
      </c>
      <c r="Z27" s="47">
        <f>IF(Planted!Z27&gt;0,(Production!Z27/Planted!Z27)*480,0)</f>
        <v>1000.4819277108433</v>
      </c>
      <c r="AA27" s="47">
        <f>IF(Planted!AA27&gt;0,(Production!AA27/Planted!AA27)*480,0)</f>
        <v>883.19999999999993</v>
      </c>
      <c r="AB27" s="47">
        <f>IF(Planted!AB27&gt;0,(Production!AB27/Planted!AB27)*480,0)</f>
        <v>895.99999999999989</v>
      </c>
      <c r="AC27" s="47">
        <f>IF(Planted!AC27&gt;0,(Production!AC27/Planted!AC27)*480,0)</f>
        <v>819.51219512195132</v>
      </c>
      <c r="AD27" s="47">
        <f>IF(Planted!AD27&gt;0,(Production!AD27/Planted!AD27)*480,0)</f>
        <v>918.85714285714289</v>
      </c>
      <c r="AE27" s="47">
        <f>IF(Planted!AE27&gt;0,(Production!AE27/Planted!AE27)*480,0)</f>
        <v>883.19999999999993</v>
      </c>
      <c r="AF27" s="47">
        <f>IF(Planted!AF27&gt;0,(Production!AF27/Planted!AF27)*480,0)</f>
        <v>480</v>
      </c>
      <c r="AG27" s="47">
        <f>IF(Planted!AG27&gt;0,(Production!AG27/Planted!AG27)*480,0)</f>
        <v>1170</v>
      </c>
      <c r="AH27" s="47">
        <f>IF(Planted!AH27&gt;0,(Production!AH27/Planted!AH27)*480,0)</f>
        <v>844.80000000000007</v>
      </c>
      <c r="AI27" s="47">
        <f>IF(Planted!AI27&gt;0,(Production!AI27/Planted!AI27)*480,0)</f>
        <v>960</v>
      </c>
      <c r="AJ27" s="47">
        <f>IF(Planted!AJ27&gt;0,(Production!AJ27/Planted!AJ27)*480,0)</f>
        <v>1168</v>
      </c>
      <c r="AK27" s="47">
        <f>IF(Planted!AK27&gt;0,(Production!AK27/Planted!AK27)*480,0)</f>
        <v>1024</v>
      </c>
      <c r="AL27" s="47">
        <f>IF(Planted!AL27&gt;0,(Production!AL27/Planted!AL27)*480,0)</f>
        <v>960</v>
      </c>
      <c r="AM27" s="47">
        <f>IF(Planted!AM27&gt;0,(Production!AM27/Planted!AM27)*480,0)</f>
        <v>850.28571428571422</v>
      </c>
      <c r="AN27" s="47">
        <f>IF(Planted!AN27&gt;0,(Production!AN27/Planted!AN27)*480,0)</f>
        <v>645.51724137931035</v>
      </c>
      <c r="AO27" s="47">
        <f>IF(Planted!AO27&gt;0,(Production!AO27/Planted!AO27)*480,0)</f>
        <v>966.4</v>
      </c>
      <c r="AP27" s="47">
        <f>IF(Planted!AP27&gt;0,(Production!AP27/Planted!AP27)*480,0)</f>
        <v>943.44827586206895</v>
      </c>
      <c r="AQ27" s="47">
        <f>IF(Planted!AQ27&gt;0,(Production!AQ27/Planted!AQ27)*480,0)</f>
        <v>800</v>
      </c>
      <c r="AR27" s="47">
        <f>IF(Planted!AR27&gt;0,(Production!AR27/Planted!AR27)*480,0)</f>
        <v>1033.8461538461538</v>
      </c>
      <c r="AS27" s="47">
        <f>IF(Planted!AS27&gt;0,(Production!AS27/Planted!AS27)*480,0)</f>
        <v>960</v>
      </c>
      <c r="AT27" s="47">
        <f>IF(Planted!AT27&gt;0,(Production!AT27/Planted!AT27)*480,0)</f>
        <v>896</v>
      </c>
      <c r="AU27" s="47">
        <f>IF(Planted!AU27&gt;0,(Production!AU27/Planted!AU27)*480,0)</f>
        <v>900</v>
      </c>
      <c r="AV27" s="47">
        <f>IF(Planted!AV27&gt;0,(Production!AV27/Planted!AV27)*480,0)</f>
        <v>1028.5714285714284</v>
      </c>
      <c r="AW27" s="47">
        <f>IF(Planted!AW27&gt;0,(Production!AW27/Planted!AW27)*480,0)</f>
        <v>1020</v>
      </c>
      <c r="AX27" s="48">
        <f>IF(Planted!AX27&gt;0,(Production!AX27/Planted!AX27)*480,0)</f>
        <v>895.87644787644786</v>
      </c>
      <c r="AY27" s="49">
        <f>IF(Planted!AY27&gt;0,(Production!AY27/Planted!AY27)*480,0)</f>
        <v>952.06611570247935</v>
      </c>
      <c r="AZ27" s="31"/>
    </row>
    <row r="28" spans="1:52">
      <c r="A28" s="50" t="s">
        <v>44</v>
      </c>
      <c r="B28" s="42">
        <f>IF(Planted!B28&gt;0,(Production!B28/Planted!B28)*480,0)</f>
        <v>0</v>
      </c>
      <c r="C28" s="42">
        <f>IF(Planted!C28&gt;0,(Production!C28/Planted!C28)*480,0)</f>
        <v>0</v>
      </c>
      <c r="D28" s="42">
        <f>IF(Planted!D28&gt;0,(Production!D28/Planted!D28)*480,0)</f>
        <v>0</v>
      </c>
      <c r="E28" s="42">
        <f>IF(Planted!E28&gt;0,(Production!E28/Planted!E28)*480,0)</f>
        <v>0</v>
      </c>
      <c r="F28" s="42">
        <f>IF(Planted!F28&gt;0,(Production!F28/Planted!F28)*480,0)</f>
        <v>0</v>
      </c>
      <c r="G28" s="42">
        <f>IF(Planted!G28&gt;0,(Production!G28/Planted!G28)*480,0)</f>
        <v>0</v>
      </c>
      <c r="H28" s="42">
        <f>IF(Planted!H28&gt;0,(Production!H28/Planted!H28)*480,0)</f>
        <v>0</v>
      </c>
      <c r="I28" s="42">
        <f>IF(Planted!I28&gt;0,(Production!I28/Planted!I28)*480,0)</f>
        <v>0</v>
      </c>
      <c r="J28" s="42">
        <f>IF(Planted!J28&gt;0,(Production!J28/Planted!J28)*480,0)</f>
        <v>0</v>
      </c>
      <c r="K28" s="42">
        <f>IF(Planted!K28&gt;0,(Production!K28/Planted!K28)*480,0)</f>
        <v>960</v>
      </c>
      <c r="L28" s="42">
        <f>IF(Planted!L28&gt;0,(Production!L28/Planted!L28)*480,0)</f>
        <v>853.33333333333337</v>
      </c>
      <c r="M28" s="42">
        <f>IF(Planted!M28&gt;0,(Production!M28/Planted!M28)*480,0)</f>
        <v>1072</v>
      </c>
      <c r="N28" s="42">
        <f>IF(Planted!N28&gt;0,(Production!N28/Planted!N28)*480,0)</f>
        <v>1072.0622568093386</v>
      </c>
      <c r="O28" s="42">
        <f>IF(Planted!O28&gt;0,(Production!O28/Planted!O28)*480,0)</f>
        <v>1096.5</v>
      </c>
      <c r="P28" s="42">
        <f>IF(Planted!P28&gt;0,(Production!P28/Planted!P28)*480,0)</f>
        <v>1281.5999999999999</v>
      </c>
      <c r="Q28" s="42">
        <f>IF(Planted!Q28&gt;0,(Production!Q28/Planted!Q28)*480,0)</f>
        <v>1131.9560439560439</v>
      </c>
      <c r="R28" s="42">
        <f>IF(Planted!R28&gt;0,(Production!R28/Planted!R28)*480,0)</f>
        <v>1095.1111111111113</v>
      </c>
      <c r="S28" s="42">
        <f>IF(Planted!S28&gt;0,(Production!S28/Planted!S28)*480,0)</f>
        <v>937.04347826086962</v>
      </c>
      <c r="T28" s="42">
        <f>IF(Planted!T28&gt;0,(Production!T28/Planted!T28)*480,0)</f>
        <v>1090.909090909091</v>
      </c>
      <c r="U28" s="42">
        <f>IF(Planted!U28&gt;0,(Production!U28/Planted!U28)*480,0)</f>
        <v>1133.8378378378377</v>
      </c>
      <c r="V28" s="42">
        <f>IF(Planted!V28&gt;0,(Production!V28/Planted!V28)*480,0)</f>
        <v>846.72</v>
      </c>
      <c r="W28" s="42">
        <f>IF(Planted!W28&gt;0,(Production!W28/Planted!W28)*480,0)</f>
        <v>1206</v>
      </c>
      <c r="X28" s="42">
        <f>IF(Planted!X28&gt;0,(Production!X28/Planted!X28)*480,0)</f>
        <v>1146.3724137931035</v>
      </c>
      <c r="Y28" s="42">
        <f>IF(Planted!Y28&gt;0,(Production!Y28/Planted!Y28)*480,0)</f>
        <v>1278</v>
      </c>
      <c r="Z28" s="42">
        <f>IF(Planted!Z28&gt;0,(Production!Z28/Planted!Z28)*480,0)</f>
        <v>1378.9714285714285</v>
      </c>
      <c r="AA28" s="42">
        <f>IF(Planted!AA28&gt;0,(Production!AA28/Planted!AA28)*480,0)</f>
        <v>1185.6000000000001</v>
      </c>
      <c r="AB28" s="42">
        <f>IF(Planted!AB28&gt;0,(Production!AB28/Planted!AB28)*480,0)</f>
        <v>1524.8372093023256</v>
      </c>
      <c r="AC28" s="42">
        <f>IF(Planted!AC28&gt;0,(Production!AC28/Planted!AC28)*480,0)</f>
        <v>1164.521739130435</v>
      </c>
      <c r="AD28" s="42">
        <f>IF(Planted!AD28&gt;0,(Production!AD28/Planted!AD28)*480,0)</f>
        <v>1199.1272727272726</v>
      </c>
      <c r="AE28" s="42">
        <f>IF(Planted!AE28&gt;0,(Production!AE28/Planted!AE28)*480,0)</f>
        <v>1464</v>
      </c>
      <c r="AF28" s="42">
        <f>IF(Planted!AF28&gt;0,(Production!AF28/Planted!AF28)*480,0)</f>
        <v>1248</v>
      </c>
      <c r="AG28" s="42">
        <f>IF(Planted!AG28&gt;0,(Production!AG28/Planted!AG28)*480,0)</f>
        <v>1456.1344537815125</v>
      </c>
      <c r="AH28" s="42">
        <f>IF(Planted!AH28&gt;0,(Production!AH28/Planted!AH28)*480,0)</f>
        <v>1223.7362637362637</v>
      </c>
      <c r="AI28" s="42">
        <f>IF(Planted!AI28&gt;0,(Production!AI28/Planted!AI28)*480,0)</f>
        <v>1375.182481751825</v>
      </c>
      <c r="AJ28" s="42">
        <f>IF(Planted!AJ28&gt;0,(Production!AJ28/Planted!AJ28)*480,0)</f>
        <v>1606.4</v>
      </c>
      <c r="AK28" s="42">
        <f>IF(Planted!AK28&gt;0,(Production!AK28/Planted!AK28)*480,0)</f>
        <v>1565.7754010695187</v>
      </c>
      <c r="AL28" s="42">
        <f>IF(Planted!AL28&gt;0,(Production!AL28/Planted!AL28)*480,0)</f>
        <v>1548.3870967741934</v>
      </c>
      <c r="AM28" s="42">
        <f>IF(Planted!AM28&gt;0,(Production!AM28/Planted!AM28)*480,0)</f>
        <v>1481.0256410256411</v>
      </c>
      <c r="AN28" s="42">
        <f>IF(Planted!AN28&gt;0,(Production!AN28/Planted!AN28)*480,0)</f>
        <v>1554.5806451612902</v>
      </c>
      <c r="AO28" s="42">
        <f>IF(Planted!AO28&gt;0,(Production!AO28/Planted!AO28)*480,0)</f>
        <v>1400</v>
      </c>
      <c r="AP28" s="42">
        <f>IF(Planted!AP28&gt;0,(Production!AP28/Planted!AP28)*480,0)</f>
        <v>1653.8388625592418</v>
      </c>
      <c r="AQ28" s="42">
        <f>IF(Planted!AQ28&gt;0,(Production!AQ28/Planted!AQ28)*480,0)</f>
        <v>1522.3529411764705</v>
      </c>
      <c r="AR28" s="42">
        <f>IF(Planted!AR28&gt;0,(Production!AR28/Planted!AR28)*480,0)</f>
        <v>1551.0204081632653</v>
      </c>
      <c r="AS28" s="42">
        <f>IF(Planted!AS28&gt;0,(Production!AS28/Planted!AS28)*480,0)</f>
        <v>1483.6363636363635</v>
      </c>
      <c r="AT28" s="42">
        <f>IF(Planted!AT28&gt;0,(Production!AT28/Planted!AT28)*480,0)</f>
        <v>1544.3478260869565</v>
      </c>
      <c r="AU28" s="42">
        <f>IF(Planted!AU28&gt;0,(Production!AU28/Planted!AU28)*480,0)</f>
        <v>1298.8235294117649</v>
      </c>
      <c r="AV28" s="42">
        <f>IF(Planted!AV28&gt;0,(Production!AV28/Planted!AV28)*480,0)</f>
        <v>1211.5862068965519</v>
      </c>
      <c r="AW28" s="42">
        <f>IF(Planted!AW28&gt;0,(Production!AW28/Planted!AW28)*480,0)</f>
        <v>1565.2173913043478</v>
      </c>
      <c r="AX28" s="39">
        <f>IF(Planted!AX28&gt;0,(Production!AX28/Planted!AX28)*480,0)</f>
        <v>1482.4005394470666</v>
      </c>
      <c r="AY28" s="51">
        <f>IF(Planted!AY28&gt;0,(Production!AY28/Planted!AY28)*480,0)</f>
        <v>1417.655172413793</v>
      </c>
      <c r="AZ28" s="31"/>
    </row>
    <row r="29" spans="1:52">
      <c r="A29" s="50" t="s">
        <v>35</v>
      </c>
      <c r="B29" s="43" t="e">
        <f>IF(Planted!B29&gt;0,(Production!B29/Planted!B29)*480,0)</f>
        <v>#VALUE!</v>
      </c>
      <c r="C29" s="43" t="e">
        <f>IF(Planted!C29&gt;0,(Production!C29/Planted!C29)*480,0)</f>
        <v>#VALUE!</v>
      </c>
      <c r="D29" s="43" t="e">
        <f>IF(Planted!D29&gt;0,(Production!D29/Planted!D29)*480,0)</f>
        <v>#VALUE!</v>
      </c>
      <c r="E29" s="43" t="e">
        <f>IF(Planted!E29&gt;0,(Production!E29/Planted!E29)*480,0)</f>
        <v>#VALUE!</v>
      </c>
      <c r="F29" s="43" t="e">
        <f>IF(Planted!F29&gt;0,(Production!F29/Planted!F29)*480,0)</f>
        <v>#VALUE!</v>
      </c>
      <c r="G29" s="43" t="e">
        <f>IF(Planted!G29&gt;0,(Production!G29/Planted!G29)*480,0)</f>
        <v>#VALUE!</v>
      </c>
      <c r="H29" s="43" t="e">
        <f>IF(Planted!H29&gt;0,(Production!H29/Planted!H29)*480,0)</f>
        <v>#VALUE!</v>
      </c>
      <c r="I29" s="43" t="e">
        <f>IF(Planted!I29&gt;0,(Production!I29/Planted!I29)*480,0)</f>
        <v>#VALUE!</v>
      </c>
      <c r="J29" s="43" t="e">
        <f>IF(Planted!J29&gt;0,(Production!J29/Planted!J29)*480,0)</f>
        <v>#VALUE!</v>
      </c>
      <c r="K29" s="43" t="e">
        <f>IF(Planted!K29&gt;0,(Production!K29/Planted!K29)*480,0)</f>
        <v>#VALUE!</v>
      </c>
      <c r="L29" s="43" t="e">
        <f>IF(Planted!L29&gt;0,(Production!L29/Planted!L29)*480,0)</f>
        <v>#VALUE!</v>
      </c>
      <c r="M29" s="42">
        <f>IF(Planted!M29&gt;0,(Production!M29/Planted!M29)*480,0)</f>
        <v>300</v>
      </c>
      <c r="N29" s="42">
        <f>IF(Planted!N29&gt;0,(Production!N29/Planted!N29)*480,0)</f>
        <v>590.76923076923083</v>
      </c>
      <c r="O29" s="42">
        <f>IF(Planted!O29&gt;0,(Production!O29/Planted!O29)*480,0)</f>
        <v>419.99999999999994</v>
      </c>
      <c r="P29" s="42">
        <f>IF(Planted!P29&gt;0,(Production!P29/Planted!P29)*480,0)</f>
        <v>480</v>
      </c>
      <c r="Q29" s="43" t="e">
        <f>IF(Planted!Q29&gt;0,(Production!Q29/Planted!Q29)*480,0)</f>
        <v>#VALUE!</v>
      </c>
      <c r="R29" s="43" t="e">
        <f>IF(Planted!R29&gt;0,(Production!R29/Planted!R29)*480,0)</f>
        <v>#VALUE!</v>
      </c>
      <c r="S29" s="43" t="e">
        <f>IF(Planted!S29&gt;0,(Production!S29/Planted!S29)*480,0)</f>
        <v>#VALUE!</v>
      </c>
      <c r="T29" s="43" t="e">
        <f>IF(Planted!T29&gt;0,(Production!T29/Planted!T29)*480,0)</f>
        <v>#VALUE!</v>
      </c>
      <c r="U29" s="43" t="e">
        <f>IF(Planted!U29&gt;0,(Production!U29/Planted!U29)*480,0)</f>
        <v>#VALUE!</v>
      </c>
      <c r="V29" s="43" t="e">
        <f>IF(Planted!V29&gt;0,(Production!V29/Planted!V29)*480,0)</f>
        <v>#VALUE!</v>
      </c>
      <c r="W29" s="42">
        <f>IF(Planted!W29&gt;0,(Production!W29/Planted!W29)*480,0)</f>
        <v>0</v>
      </c>
      <c r="X29" s="42">
        <f>IF(Planted!X29&gt;0,(Production!X29/Planted!X29)*480,0)</f>
        <v>0</v>
      </c>
      <c r="Y29" s="42">
        <f>IF(Planted!Y29&gt;0,(Production!Y29/Planted!Y29)*480,0)</f>
        <v>0</v>
      </c>
      <c r="Z29" s="42">
        <f>IF(Planted!Z29&gt;0,(Production!Z29/Planted!Z29)*480,0)</f>
        <v>0</v>
      </c>
      <c r="AA29" s="42">
        <f>IF(Planted!AA29&gt;0,(Production!AA29/Planted!AA29)*480,0)</f>
        <v>0</v>
      </c>
      <c r="AB29" s="42">
        <f>IF(Planted!AB29&gt;0,(Production!AB29/Planted!AB29)*480,0)</f>
        <v>0</v>
      </c>
      <c r="AC29" s="42">
        <f>IF(Planted!AC29&gt;0,(Production!AC29/Planted!AC29)*480,0)</f>
        <v>0</v>
      </c>
      <c r="AD29" s="42">
        <f>IF(Planted!AD29&gt;0,(Production!AD29/Planted!AD29)*480,0)</f>
        <v>0</v>
      </c>
      <c r="AE29" s="42">
        <f>IF(Planted!AE29&gt;0,(Production!AE29/Planted!AE29)*480,0)</f>
        <v>0</v>
      </c>
      <c r="AF29" s="42">
        <f>IF(Planted!AF29&gt;0,(Production!AF29/Planted!AF29)*480,0)</f>
        <v>0</v>
      </c>
      <c r="AG29" s="42">
        <f>IF(Planted!AG29&gt;0,(Production!AG29/Planted!AG29)*480,0)</f>
        <v>0</v>
      </c>
      <c r="AH29" s="42">
        <f>IF(Planted!AH29&gt;0,(Production!AH29/Planted!AH29)*480,0)</f>
        <v>0</v>
      </c>
      <c r="AI29" s="42">
        <f>IF(Planted!AI29&gt;0,(Production!AI29/Planted!AI29)*480,0)</f>
        <v>0</v>
      </c>
      <c r="AJ29" s="42">
        <f>IF(Planted!AJ29&gt;0,(Production!AJ29/Planted!AJ29)*480,0)</f>
        <v>0</v>
      </c>
      <c r="AK29" s="42">
        <f>IF(Planted!AK29&gt;0,(Production!AK29/Planted!AK29)*480,0)</f>
        <v>0</v>
      </c>
      <c r="AL29" s="42">
        <f>IF(Planted!AL29&gt;0,(Production!AL29/Planted!AL29)*480,0)</f>
        <v>0</v>
      </c>
      <c r="AM29" s="42">
        <f>IF(Planted!AM29&gt;0,(Production!AM29/Planted!AM29)*480,0)</f>
        <v>0</v>
      </c>
      <c r="AN29" s="42">
        <f>IF(Planted!AN29&gt;0,(Production!AN29/Planted!AN29)*480,0)</f>
        <v>0</v>
      </c>
      <c r="AO29" s="42">
        <f>IF(Planted!AO29&gt;0,(Production!AO29/Planted!AO29)*480,0)</f>
        <v>0</v>
      </c>
      <c r="AP29" s="42">
        <f>IF(Planted!AP29&gt;0,(Production!AP29/Planted!AP29)*480,0)</f>
        <v>0</v>
      </c>
      <c r="AQ29" s="42">
        <f>IF(Planted!AQ29&gt;0,(Production!AQ29/Planted!AQ29)*480,0)</f>
        <v>0</v>
      </c>
      <c r="AR29" s="42">
        <f>IF(Planted!AR29&gt;0,(Production!AR29/Planted!AR29)*480,0)</f>
        <v>0</v>
      </c>
      <c r="AS29" s="42">
        <f>IF(Planted!AS29&gt;0,(Production!AS29/Planted!AS29)*480,0)</f>
        <v>0</v>
      </c>
      <c r="AT29" s="42">
        <f>IF(Planted!AT29&gt;0,(Production!AT29/Planted!AT29)*480,0)</f>
        <v>0</v>
      </c>
      <c r="AU29" s="42">
        <f>IF(Planted!AU29&gt;0,(Production!AU29/Planted!AU29)*480,0)</f>
        <v>0</v>
      </c>
      <c r="AV29" s="42">
        <f>IF(Planted!AV29&gt;0,(Production!AV29/Planted!AV29)*480,0)</f>
        <v>0</v>
      </c>
      <c r="AW29" s="42">
        <f>IF(Planted!AW29&gt;0,(Production!AW29/Planted!AW29)*480,0)</f>
        <v>0</v>
      </c>
      <c r="AX29" s="39">
        <f>IF(Planted!AX29&gt;0,(Production!AX29/Planted!AX29)*480,0)</f>
        <v>0</v>
      </c>
      <c r="AY29" s="51">
        <f>IF(Planted!AY29&gt;0,(Production!AY29/Planted!AY29)*480,0)</f>
        <v>0</v>
      </c>
      <c r="AZ29" s="31"/>
    </row>
    <row r="30" spans="1:52">
      <c r="A30" s="50" t="s">
        <v>45</v>
      </c>
      <c r="B30" s="42">
        <f>IF(Planted!B30&gt;0,(Production!B30/Planted!B30)*480,0)</f>
        <v>445.71428571428572</v>
      </c>
      <c r="C30" s="42">
        <f>IF(Planted!C30&gt;0,(Production!C30/Planted!C30)*480,0)</f>
        <v>240</v>
      </c>
      <c r="D30" s="42">
        <f>IF(Planted!D30&gt;0,(Production!D30/Planted!D30)*480,0)</f>
        <v>480</v>
      </c>
      <c r="E30" s="42">
        <f>IF(Planted!E30&gt;0,(Production!E30/Planted!E30)*480,0)</f>
        <v>548.57142857142856</v>
      </c>
      <c r="F30" s="42">
        <f>IF(Planted!F30&gt;0,(Production!F30/Planted!F30)*480,0)</f>
        <v>480</v>
      </c>
      <c r="G30" s="42">
        <f>IF(Planted!G30&gt;0,(Production!G30/Planted!G30)*480,0)</f>
        <v>698.18181818181824</v>
      </c>
      <c r="H30" s="42">
        <f>IF(Planted!H30&gt;0,(Production!H30/Planted!H30)*480,0)</f>
        <v>576</v>
      </c>
      <c r="I30" s="42">
        <f>IF(Planted!I30&gt;0,(Production!I30/Planted!I30)*480,0)</f>
        <v>660</v>
      </c>
      <c r="J30" s="42">
        <f>IF(Planted!J30&gt;0,(Production!J30/Planted!J30)*480,0)</f>
        <v>741.81818181818176</v>
      </c>
      <c r="K30" s="42">
        <f>IF(Planted!K30&gt;0,(Production!K30/Planted!K30)*480,0)</f>
        <v>651.42857142857144</v>
      </c>
      <c r="L30" s="42">
        <f>IF(Planted!L30&gt;0,(Production!L30/Planted!L30)*480,0)</f>
        <v>633.70786516853934</v>
      </c>
      <c r="M30" s="42">
        <f>IF(Planted!M30&gt;0,(Production!M30/Planted!M30)*480,0)</f>
        <v>704.95049504950487</v>
      </c>
      <c r="N30" s="42">
        <f>IF(Planted!N30&gt;0,(Production!N30/Planted!N30)*480,0)</f>
        <v>609.32642487046621</v>
      </c>
      <c r="O30" s="42">
        <f>IF(Planted!O30&gt;0,(Production!O30/Planted!O30)*480,0)</f>
        <v>465.30612244897958</v>
      </c>
      <c r="P30" s="42">
        <f>IF(Planted!P30&gt;0,(Production!P30/Planted!P30)*480,0)</f>
        <v>727.38461538461536</v>
      </c>
      <c r="Q30" s="42">
        <f>IF(Planted!Q30&gt;0,(Production!Q30/Planted!Q30)*480,0)</f>
        <v>816</v>
      </c>
      <c r="R30" s="42">
        <f>IF(Planted!R30&gt;0,(Production!R30/Planted!R30)*480,0)</f>
        <v>850.90909090909088</v>
      </c>
      <c r="S30" s="42">
        <f>IF(Planted!S30&gt;0,(Production!S30/Planted!S30)*480,0)</f>
        <v>604.79999999999995</v>
      </c>
      <c r="T30" s="42">
        <f>IF(Planted!T30&gt;0,(Production!T30/Planted!T30)*480,0)</f>
        <v>651.42857142857144</v>
      </c>
      <c r="U30" s="42">
        <f>IF(Planted!U30&gt;0,(Production!U30/Planted!U30)*480,0)</f>
        <v>654.5454545454545</v>
      </c>
      <c r="V30" s="42">
        <f>IF(Planted!V30&gt;0,(Production!V30/Planted!V30)*480,0)</f>
        <v>657.53424657534242</v>
      </c>
      <c r="W30" s="42">
        <f>IF(Planted!W30&gt;0,(Production!W30/Planted!W30)*480,0)</f>
        <v>704</v>
      </c>
      <c r="X30" s="42">
        <f>IF(Planted!X30&gt;0,(Production!X30/Planted!X30)*480,0)</f>
        <v>525.71428571428567</v>
      </c>
      <c r="Y30" s="42">
        <f>IF(Planted!Y30&gt;0,(Production!Y30/Planted!Y30)*480,0)</f>
        <v>969.23076923076917</v>
      </c>
      <c r="Z30" s="42">
        <f>IF(Planted!Z30&gt;0,(Production!Z30/Planted!Z30)*480,0)</f>
        <v>1041.1267605633805</v>
      </c>
      <c r="AA30" s="42">
        <f>IF(Planted!AA30&gt;0,(Production!AA30/Planted!AA30)*480,0)</f>
        <v>1038.688524590164</v>
      </c>
      <c r="AB30" s="42">
        <f>IF(Planted!AB30&gt;0,(Production!AB30/Planted!AB30)*480,0)</f>
        <v>860.37735849056605</v>
      </c>
      <c r="AC30" s="42">
        <f>IF(Planted!AC30&gt;0,(Production!AC30/Planted!AC30)*480,0)</f>
        <v>918.26086956521738</v>
      </c>
      <c r="AD30" s="42">
        <f>IF(Planted!AD30&gt;0,(Production!AD30/Planted!AD30)*480,0)</f>
        <v>738.46153846153845</v>
      </c>
      <c r="AE30" s="42">
        <f>IF(Planted!AE30&gt;0,(Production!AE30/Planted!AE30)*480,0)</f>
        <v>837.44680851063822</v>
      </c>
      <c r="AF30" s="42">
        <f>IF(Planted!AF30&gt;0,(Production!AF30/Planted!AF30)*480,0)</f>
        <v>553.84615384615381</v>
      </c>
      <c r="AG30" s="42">
        <f>IF(Planted!AG30&gt;0,(Production!AG30/Planted!AG30)*480,0)</f>
        <v>685.71428571428578</v>
      </c>
      <c r="AH30" s="42">
        <f>IF(Planted!AH30&gt;0,(Production!AH30/Planted!AH30)*480,0)</f>
        <v>835.55555555555554</v>
      </c>
      <c r="AI30" s="42">
        <f>IF(Planted!AI30&gt;0,(Production!AI30/Planted!AI30)*480,0)</f>
        <v>875.2941176470589</v>
      </c>
      <c r="AJ30" s="42">
        <f>IF(Planted!AJ30&gt;0,(Production!AJ30/Planted!AJ30)*480,0)</f>
        <v>1000.0000000000001</v>
      </c>
      <c r="AK30" s="42">
        <f>IF(Planted!AK30&gt;0,(Production!AK30/Planted!AK30)*480,0)</f>
        <v>822.85714285714278</v>
      </c>
      <c r="AL30" s="42">
        <f>IF(Planted!AL30&gt;0,(Production!AL30/Planted!AL30)*480,0)</f>
        <v>746.66666666666663</v>
      </c>
      <c r="AM30" s="42">
        <f>IF(Planted!AM30&gt;0,(Production!AM30/Planted!AM30)*480,0)</f>
        <v>891.42857142857144</v>
      </c>
      <c r="AN30" s="42">
        <f>IF(Planted!AN30&gt;0,(Production!AN30/Planted!AN30)*480,0)</f>
        <v>864</v>
      </c>
      <c r="AO30" s="42">
        <f>IF(Planted!AO30&gt;0,(Production!AO30/Planted!AO30)*480,0)</f>
        <v>851.2</v>
      </c>
      <c r="AP30" s="42">
        <f>IF(Planted!AP30&gt;0,(Production!AP30/Planted!AP30)*480,0)</f>
        <v>811.76470588235293</v>
      </c>
      <c r="AQ30" s="42">
        <f>IF(Planted!AQ30&gt;0,(Production!AQ30/Planted!AQ30)*480,0)</f>
        <v>830.76923076923072</v>
      </c>
      <c r="AR30" s="42">
        <f>IF(Planted!AR30&gt;0,(Production!AR30/Planted!AR30)*480,0)</f>
        <v>662.85714285714289</v>
      </c>
      <c r="AS30" s="42">
        <f>IF(Planted!AS30&gt;0,(Production!AS30/Planted!AS30)*480,0)</f>
        <v>614.4</v>
      </c>
      <c r="AT30" s="42">
        <f>IF(Planted!AT30&gt;0,(Production!AT30/Planted!AT30)*480,0)</f>
        <v>707.36842105263156</v>
      </c>
      <c r="AU30" s="42">
        <f>IF(Planted!AU30&gt;0,(Production!AU30/Planted!AU30)*480,0)</f>
        <v>790.58823529411757</v>
      </c>
      <c r="AV30" s="42">
        <f>IF(Planted!AV30&gt;0,(Production!AV30/Planted!AV30)*480,0)</f>
        <v>768</v>
      </c>
      <c r="AW30" s="42">
        <f>IF(Planted!AW30&gt;0,(Production!AW30/Planted!AW30)*480,0)</f>
        <v>516.92307692307691</v>
      </c>
      <c r="AX30" s="39">
        <f>IF(Planted!AX30&gt;0,(Production!AX30/Planted!AX30)*480,0)</f>
        <v>759.59447004608296</v>
      </c>
      <c r="AY30" s="51">
        <f>IF(Planted!AY30&gt;0,(Production!AY30/Planted!AY30)*480,0)</f>
        <v>716.75675675675677</v>
      </c>
      <c r="AZ30" s="31"/>
    </row>
    <row r="31" spans="1:52">
      <c r="A31" s="50" t="s">
        <v>41</v>
      </c>
      <c r="B31" s="42">
        <f>IF(Planted!B31&gt;0,(Production!B31/Planted!B31)*480,0)</f>
        <v>446.89655172413791</v>
      </c>
      <c r="C31" s="42">
        <f>IF(Planted!C31&gt;0,(Production!C31/Planted!C31)*480,0)</f>
        <v>371.61290322580646</v>
      </c>
      <c r="D31" s="42">
        <f>IF(Planted!D31&gt;0,(Production!D31/Planted!D31)*480,0)</f>
        <v>521.73913043478262</v>
      </c>
      <c r="E31" s="42">
        <f>IF(Planted!E31&gt;0,(Production!E31/Planted!E31)*480,0)</f>
        <v>480</v>
      </c>
      <c r="F31" s="42">
        <f>IF(Planted!F31&gt;0,(Production!F31/Planted!F31)*480,0)</f>
        <v>552</v>
      </c>
      <c r="G31" s="42">
        <f>IF(Planted!G31&gt;0,(Production!G31/Planted!G31)*480,0)</f>
        <v>698.18181818181824</v>
      </c>
      <c r="H31" s="42">
        <f>IF(Planted!H31&gt;0,(Production!H31/Planted!H31)*480,0)</f>
        <v>720</v>
      </c>
      <c r="I31" s="42">
        <f>IF(Planted!I31&gt;0,(Production!I31/Planted!I31)*480,0)</f>
        <v>840</v>
      </c>
      <c r="J31" s="42">
        <f>IF(Planted!J31&gt;0,(Production!J31/Planted!J31)*480,0)</f>
        <v>756.92307692307691</v>
      </c>
      <c r="K31" s="42">
        <f>IF(Planted!K31&gt;0,(Production!K31/Planted!K31)*480,0)</f>
        <v>765</v>
      </c>
      <c r="L31" s="42">
        <f>IF(Planted!L31&gt;0,(Production!L31/Planted!L31)*480,0)</f>
        <v>760</v>
      </c>
      <c r="M31" s="42">
        <f>IF(Planted!M31&gt;0,(Production!M31/Planted!M31)*480,0)</f>
        <v>755.1219512195122</v>
      </c>
      <c r="N31" s="42">
        <f>IF(Planted!N31&gt;0,(Production!N31/Planted!N31)*480,0)</f>
        <v>648</v>
      </c>
      <c r="O31" s="42">
        <f>IF(Planted!O31&gt;0,(Production!O31/Planted!O31)*480,0)</f>
        <v>384</v>
      </c>
      <c r="P31" s="42">
        <f>IF(Planted!P31&gt;0,(Production!P31/Planted!P31)*480,0)</f>
        <v>732.97297297297291</v>
      </c>
      <c r="Q31" s="42">
        <f>IF(Planted!Q31&gt;0,(Production!Q31/Planted!Q31)*480,0)</f>
        <v>758.70967741935476</v>
      </c>
      <c r="R31" s="42">
        <f>IF(Planted!R31&gt;0,(Production!R31/Planted!R31)*480,0)</f>
        <v>892.63157894736844</v>
      </c>
      <c r="S31" s="42">
        <f>IF(Planted!S31&gt;0,(Production!S31/Planted!S31)*480,0)</f>
        <v>693.33333333333337</v>
      </c>
      <c r="T31" s="42">
        <f>IF(Planted!T31&gt;0,(Production!T31/Planted!T31)*480,0)</f>
        <v>779.67567567567573</v>
      </c>
      <c r="U31" s="42">
        <f>IF(Planted!U31&gt;0,(Production!U31/Planted!U31)*480,0)</f>
        <v>810</v>
      </c>
      <c r="V31" s="42">
        <f>IF(Planted!V31&gt;0,(Production!V31/Planted!V31)*480,0)</f>
        <v>240.91428571428574</v>
      </c>
      <c r="W31" s="42">
        <f>IF(Planted!W31&gt;0,(Production!W31/Planted!W31)*480,0)</f>
        <v>654.5454545454545</v>
      </c>
      <c r="X31" s="42">
        <f>IF(Planted!X31&gt;0,(Production!X31/Planted!X31)*480,0)</f>
        <v>930</v>
      </c>
      <c r="Y31" s="42">
        <f>IF(Planted!Y31&gt;0,(Production!Y31/Planted!Y31)*480,0)</f>
        <v>1027.7647058823529</v>
      </c>
      <c r="Z31" s="42">
        <f>IF(Planted!Z31&gt;0,(Production!Z31/Planted!Z31)*480,0)</f>
        <v>1097.5135135135133</v>
      </c>
      <c r="AA31" s="42">
        <f>IF(Planted!AA31&gt;0,(Production!AA31/Planted!AA31)*480,0)</f>
        <v>1056</v>
      </c>
      <c r="AB31" s="42">
        <f>IF(Planted!AB31&gt;0,(Production!AB31/Planted!AB31)*480,0)</f>
        <v>868.57142857142856</v>
      </c>
      <c r="AC31" s="42">
        <f>IF(Planted!AC31&gt;0,(Production!AC31/Planted!AC31)*480,0)</f>
        <v>841.93548387096769</v>
      </c>
      <c r="AD31" s="42">
        <f>IF(Planted!AD31&gt;0,(Production!AD31/Planted!AD31)*480,0)</f>
        <v>696.77419354838707</v>
      </c>
      <c r="AE31" s="42">
        <f>IF(Planted!AE31&gt;0,(Production!AE31/Planted!AE31)*480,0)</f>
        <v>883.2</v>
      </c>
      <c r="AF31" s="42">
        <f>IF(Planted!AF31&gt;0,(Production!AF31/Planted!AF31)*480,0)</f>
        <v>738.46153846153845</v>
      </c>
      <c r="AG31" s="42">
        <f>IF(Planted!AG31&gt;0,(Production!AG31/Planted!AG31)*480,0)</f>
        <v>826.66666666666674</v>
      </c>
      <c r="AH31" s="42">
        <f>IF(Planted!AH31&gt;0,(Production!AH31/Planted!AH31)*480,0)</f>
        <v>875.29411764705878</v>
      </c>
      <c r="AI31" s="42">
        <f>IF(Planted!AI31&gt;0,(Production!AI31/Planted!AI31)*480,0)</f>
        <v>960</v>
      </c>
      <c r="AJ31" s="42">
        <f>IF(Planted!AJ31&gt;0,(Production!AJ31/Planted!AJ31)*480,0)</f>
        <v>870</v>
      </c>
      <c r="AK31" s="42">
        <f>IF(Planted!AK31&gt;0,(Production!AK31/Planted!AK31)*480,0)</f>
        <v>800</v>
      </c>
      <c r="AL31" s="42">
        <f>IF(Planted!AL31&gt;0,(Production!AL31/Planted!AL31)*480,0)</f>
        <v>790.58823529411757</v>
      </c>
      <c r="AM31" s="42">
        <f>IF(Planted!AM31&gt;0,(Production!AM31/Planted!AM31)*480,0)</f>
        <v>790.58823529411757</v>
      </c>
      <c r="AN31" s="42">
        <f>IF(Planted!AN31&gt;0,(Production!AN31/Planted!AN31)*480,0)</f>
        <v>931.76470588235293</v>
      </c>
      <c r="AO31" s="42">
        <f>IF(Planted!AO31&gt;0,(Production!AO31/Planted!AO31)*480,0)</f>
        <v>891.42857142857144</v>
      </c>
      <c r="AP31" s="42">
        <f>IF(Planted!AP31&gt;0,(Production!AP31/Planted!AP31)*480,0)</f>
        <v>906.66666666666663</v>
      </c>
      <c r="AQ31" s="42">
        <f>IF(Planted!AQ31&gt;0,(Production!AQ31/Planted!AQ31)*480,0)</f>
        <v>680</v>
      </c>
      <c r="AR31" s="42">
        <f>IF(Planted!AR31&gt;0,(Production!AR31/Planted!AR31)*480,0)</f>
        <v>543.15789473684208</v>
      </c>
      <c r="AS31" s="42">
        <f>IF(Planted!AS31&gt;0,(Production!AS31/Planted!AS31)*480,0)</f>
        <v>734.11764705882342</v>
      </c>
      <c r="AT31" s="42">
        <f>IF(Planted!AT31&gt;0,(Production!AT31/Planted!AT31)*480,0)</f>
        <v>640</v>
      </c>
      <c r="AU31" s="42">
        <f>IF(Planted!AU31&gt;0,(Production!AU31/Planted!AU31)*480,0)</f>
        <v>463.44827586206901</v>
      </c>
      <c r="AV31" s="42">
        <f>IF(Planted!AV31&gt;0,(Production!AV31/Planted!AV31)*480,0)</f>
        <v>741.81818181818176</v>
      </c>
      <c r="AW31" s="42">
        <f>IF(Planted!AW31&gt;0,(Production!AW31/Planted!AW31)*480,0)</f>
        <v>654.5454545454545</v>
      </c>
      <c r="AX31" s="39">
        <f>IF(Planted!AX31&gt;0,(Production!AX31/Planted!AX31)*480,0)</f>
        <v>694.73684210526324</v>
      </c>
      <c r="AY31" s="51">
        <f>IF(Planted!AY31&gt;0,(Production!AY31/Planted!AY31)*480,0)</f>
        <v>614.4</v>
      </c>
      <c r="AZ31" s="31"/>
    </row>
    <row r="32" spans="1:52" s="30" customFormat="1">
      <c r="A32" s="52" t="s">
        <v>94</v>
      </c>
      <c r="B32" s="53">
        <f>IF(Planted!B32&gt;0,(Production!B32/Planted!B32)*480,0)</f>
        <v>585.97402597402595</v>
      </c>
      <c r="C32" s="53">
        <f>IF(Planted!C32&gt;0,(Production!C32/Planted!C32)*480,0)</f>
        <v>522.19780219780216</v>
      </c>
      <c r="D32" s="53">
        <f>IF(Planted!D32&gt;0,(Production!D32/Planted!D32)*480,0)</f>
        <v>693.33333333333337</v>
      </c>
      <c r="E32" s="53">
        <f>IF(Planted!E32&gt;0,(Production!E32/Planted!E32)*480,0)</f>
        <v>650.84745762711862</v>
      </c>
      <c r="F32" s="53">
        <f>IF(Planted!F32&gt;0,(Production!F32/Planted!F32)*480,0)</f>
        <v>660</v>
      </c>
      <c r="G32" s="53">
        <f>IF(Planted!G32&gt;0,(Production!G32/Planted!G32)*480,0)</f>
        <v>723.80952380952385</v>
      </c>
      <c r="H32" s="53">
        <f>IF(Planted!H32&gt;0,(Production!H32/Planted!H32)*480,0)</f>
        <v>770.37037037037044</v>
      </c>
      <c r="I32" s="53">
        <f>IF(Planted!I32&gt;0,(Production!I32/Planted!I32)*480,0)</f>
        <v>875.29411764705878</v>
      </c>
      <c r="J32" s="53">
        <f>IF(Planted!J32&gt;0,(Production!J32/Planted!J32)*480,0)</f>
        <v>890.81081081081072</v>
      </c>
      <c r="K32" s="53">
        <f>IF(Planted!K32&gt;0,(Production!K32/Planted!K32)*480,0)</f>
        <v>991.30434782608688</v>
      </c>
      <c r="L32" s="53">
        <f>IF(Planted!L32&gt;0,(Production!L32/Planted!L32)*480,0)</f>
        <v>846.07594936708847</v>
      </c>
      <c r="M32" s="53">
        <f>IF(Planted!M32&gt;0,(Production!M32/Planted!M32)*480,0)</f>
        <v>880.91270894136369</v>
      </c>
      <c r="N32" s="53">
        <f>IF(Planted!N32&gt;0,(Production!N32/Planted!N32)*480,0)</f>
        <v>743.96887159533071</v>
      </c>
      <c r="O32" s="53">
        <f>IF(Planted!O32&gt;0,(Production!O32/Planted!O32)*480,0)</f>
        <v>763.70607028753989</v>
      </c>
      <c r="P32" s="53">
        <f>IF(Planted!P32&gt;0,(Production!P32/Planted!P32)*480,0)</f>
        <v>926.28701594533038</v>
      </c>
      <c r="Q32" s="53">
        <f>IF(Planted!Q32&gt;0,(Production!Q32/Planted!Q32)*480,0)</f>
        <v>932.96842105263158</v>
      </c>
      <c r="R32" s="53">
        <f>IF(Planted!R32&gt;0,(Production!R32/Planted!R32)*480,0)</f>
        <v>961.99406528189922</v>
      </c>
      <c r="S32" s="53">
        <f>IF(Planted!S32&gt;0,(Production!S32/Planted!S32)*480,0)</f>
        <v>822.2180801491146</v>
      </c>
      <c r="T32" s="53">
        <f>IF(Planted!T32&gt;0,(Production!T32/Planted!T32)*480,0)</f>
        <v>983.25581395348843</v>
      </c>
      <c r="U32" s="53">
        <f>IF(Planted!U32&gt;0,(Production!U32/Planted!U32)*480,0)</f>
        <v>1052.1600000000001</v>
      </c>
      <c r="V32" s="53">
        <f>IF(Planted!V32&gt;0,(Production!V32/Planted!V32)*480,0)</f>
        <v>646.87385740402181</v>
      </c>
      <c r="W32" s="53">
        <f>IF(Planted!W32&gt;0,(Production!W32/Planted!W32)*480,0)</f>
        <v>1117.2413793103447</v>
      </c>
      <c r="X32" s="53">
        <f>IF(Planted!X32&gt;0,(Production!X32/Planted!X32)*480,0)</f>
        <v>1097.3443008225618</v>
      </c>
      <c r="Y32" s="53">
        <f>IF(Planted!Y32&gt;0,(Production!Y32/Planted!Y32)*480,0)</f>
        <v>1245.1555555555556</v>
      </c>
      <c r="Z32" s="53">
        <f>IF(Planted!Z32&gt;0,(Production!Z32/Planted!Z32)*480,0)</f>
        <v>1334.9077490774905</v>
      </c>
      <c r="AA32" s="53">
        <f>IF(Planted!AA32&gt;0,(Production!AA32/Planted!AA32)*480,0)</f>
        <v>1161.8365061590146</v>
      </c>
      <c r="AB32" s="53">
        <f>IF(Planted!AB32&gt;0,(Production!AB32/Planted!AB32)*480,0)</f>
        <v>1433.8461538461538</v>
      </c>
      <c r="AC32" s="53">
        <f>IF(Planted!AC32&gt;0,(Production!AC32/Planted!AC32)*480,0)</f>
        <v>1119.2307692307695</v>
      </c>
      <c r="AD32" s="53">
        <f>IF(Planted!AD32&gt;0,(Production!AD32/Planted!AD32)*480,0)</f>
        <v>1126.9693251533743</v>
      </c>
      <c r="AE32" s="53">
        <f>IF(Planted!AE32&gt;0,(Production!AE32/Planted!AE32)*480,0)</f>
        <v>1399.2607802874745</v>
      </c>
      <c r="AF32" s="53">
        <f>IF(Planted!AF32&gt;0,(Production!AF32/Planted!AF32)*480,0)</f>
        <v>1188.4137931034484</v>
      </c>
      <c r="AG32" s="53">
        <f>IF(Planted!AG32&gt;0,(Production!AG32/Planted!AG32)*480,0)</f>
        <v>1357.5106082036775</v>
      </c>
      <c r="AH32" s="53">
        <f>IF(Planted!AH32&gt;0,(Production!AH32/Planted!AH32)*480,0)</f>
        <v>1184.9559255631734</v>
      </c>
      <c r="AI32" s="53">
        <f>IF(Planted!AI32&gt;0,(Production!AI32/Planted!AI32)*480,0)</f>
        <v>1329.1346779440471</v>
      </c>
      <c r="AJ32" s="53">
        <f>IF(Planted!AJ32&gt;0,(Production!AJ32/Planted!AJ32)*480,0)</f>
        <v>1570.0671140939596</v>
      </c>
      <c r="AK32" s="53">
        <f>IF(Planted!AK32&gt;0,(Production!AK32/Planted!AK32)*480,0)</f>
        <v>1514.5074626865674</v>
      </c>
      <c r="AL32" s="53">
        <f>IF(Planted!AL32&gt;0,(Production!AL32/Planted!AL32)*480,0)</f>
        <v>1413.0561330561329</v>
      </c>
      <c r="AM32" s="53">
        <f>IF(Planted!AM32&gt;0,(Production!AM32/Planted!AM32)*480,0)</f>
        <v>1311.2933753943216</v>
      </c>
      <c r="AN32" s="53">
        <f>IF(Planted!AN32&gt;0,(Production!AN32/Planted!AN32)*480,0)</f>
        <v>1403.9691516709511</v>
      </c>
      <c r="AO32" s="53">
        <f>IF(Planted!AO32&gt;0,(Production!AO32/Planted!AO32)*480,0)</f>
        <v>1329.7425742574255</v>
      </c>
      <c r="AP32" s="53">
        <f>IF(Planted!AP32&gt;0,(Production!AP32/Planted!AP32)*480,0)</f>
        <v>1536.0767079504594</v>
      </c>
      <c r="AQ32" s="53">
        <f>IF(Planted!AQ32&gt;0,(Production!AQ32/Planted!AQ32)*480,0)</f>
        <v>1438.7407083515523</v>
      </c>
      <c r="AR32" s="53">
        <f>IF(Planted!AR32&gt;0,(Production!AR32/Planted!AR32)*480,0)</f>
        <v>1298.6138613861385</v>
      </c>
      <c r="AS32" s="53">
        <f>IF(Planted!AS32&gt;0,(Production!AS32/Planted!AS32)*480,0)</f>
        <v>1259.7628458498023</v>
      </c>
      <c r="AT32" s="53">
        <f>IF(Planted!AT32&gt;0,(Production!AT32/Planted!AT32)*480,0)</f>
        <v>1239.5604395604396</v>
      </c>
      <c r="AU32" s="53">
        <f>IF(Planted!AU32&gt;0,(Production!AU32/Planted!AU32)*480,0)</f>
        <v>1031.8367346938776</v>
      </c>
      <c r="AV32" s="53">
        <f>IF(Planted!AV32&gt;0,(Production!AV32/Planted!AV32)*480,0)</f>
        <v>1092.1739130434783</v>
      </c>
      <c r="AW32" s="53">
        <f>IF(Planted!AW32&gt;0,(Production!AW32/Planted!AW32)*480,0)</f>
        <v>1268.8111888111889</v>
      </c>
      <c r="AX32" s="54">
        <f>IF(Planted!AX32&gt;0,(Production!AX32/Planted!AX32)*480,0)</f>
        <v>1311.0477167778345</v>
      </c>
      <c r="AY32" s="55">
        <f>IF(Planted!AY32&gt;0,(Production!AY32/Planted!AY32)*480,0)</f>
        <v>1185.7027183342973</v>
      </c>
      <c r="AZ32" s="29"/>
    </row>
    <row r="33" spans="1:52" s="30" customFormat="1">
      <c r="A33" s="56" t="s">
        <v>48</v>
      </c>
      <c r="B33" s="57">
        <f>IF(Planted!B33&gt;0,(Production!B33/Planted!B33)*480,0)</f>
        <v>480</v>
      </c>
      <c r="C33" s="57">
        <f>IF(Planted!C33&gt;0,(Production!C33/Planted!C33)*480,0)</f>
        <v>480</v>
      </c>
      <c r="D33" s="57">
        <f>IF(Planted!D33&gt;0,(Production!D33/Planted!D33)*480,0)</f>
        <v>480</v>
      </c>
      <c r="E33" s="57">
        <f>IF(Planted!E33&gt;0,(Production!E33/Planted!E33)*480,0)</f>
        <v>480</v>
      </c>
      <c r="F33" s="57">
        <f>IF(Planted!F33&gt;0,(Production!F33/Planted!F33)*480,0)</f>
        <v>480</v>
      </c>
      <c r="G33" s="57">
        <f>IF(Planted!G33&gt;0,(Production!G33/Planted!G33)*480,0)</f>
        <v>480</v>
      </c>
      <c r="H33" s="57">
        <f>IF(Planted!H33&gt;0,(Production!H33/Planted!H33)*480,0)</f>
        <v>480</v>
      </c>
      <c r="I33" s="57">
        <f>IF(Planted!I33&gt;0,(Production!I33/Planted!I33)*480,0)</f>
        <v>480</v>
      </c>
      <c r="J33" s="57">
        <f>IF(Planted!J33&gt;0,(Production!J33/Planted!J33)*480,0)</f>
        <v>480</v>
      </c>
      <c r="K33" s="57">
        <f>IF(Planted!K33&gt;0,(Production!K33/Planted!K33)*480,0)</f>
        <v>480</v>
      </c>
      <c r="L33" s="57">
        <f>IF(Planted!L33&gt;0,(Production!L33/Planted!L33)*480,0)</f>
        <v>480</v>
      </c>
      <c r="M33" s="57">
        <f>IF(Planted!M33&gt;0,(Production!M33/Planted!M33)*480,0)</f>
        <v>480</v>
      </c>
      <c r="N33" s="57">
        <f>IF(Planted!N33&gt;0,(Production!N33/Planted!N33)*480,0)</f>
        <v>602.72199412064822</v>
      </c>
      <c r="O33" s="57">
        <f>IF(Planted!O33&gt;0,(Production!O33/Planted!O33)*480,0)</f>
        <v>601.67974893432313</v>
      </c>
      <c r="P33" s="57">
        <f>IF(Planted!P33&gt;0,(Production!P33/Planted!P33)*480,0)</f>
        <v>587.98187311178253</v>
      </c>
      <c r="Q33" s="57">
        <f>IF(Planted!Q33&gt;0,(Production!Q33/Planted!Q33)*480,0)</f>
        <v>576.2728916604035</v>
      </c>
      <c r="R33" s="57">
        <f>IF(Planted!R33&gt;0,(Production!R33/Planted!R33)*480,0)</f>
        <v>687.87836823346777</v>
      </c>
      <c r="S33" s="57">
        <f>IF(Planted!S33&gt;0,(Production!S33/Planted!S33)*480,0)</f>
        <v>507.4538431553209</v>
      </c>
      <c r="T33" s="57">
        <f>IF(Planted!T33&gt;0,(Production!T33/Planted!T33)*480,0)</f>
        <v>620.5193652960246</v>
      </c>
      <c r="U33" s="57">
        <f>IF(Planted!U33&gt;0,(Production!U33/Planted!U33)*480,0)</f>
        <v>649.06029644553178</v>
      </c>
      <c r="V33" s="57">
        <f>IF(Planted!V33&gt;0,(Production!V33/Planted!V33)*480,0)</f>
        <v>498.84159044241181</v>
      </c>
      <c r="W33" s="57">
        <f>IF(Planted!W33&gt;0,(Production!W33/Planted!W33)*480,0)</f>
        <v>547.62081484469547</v>
      </c>
      <c r="X33" s="57">
        <f>IF(Planted!X33&gt;0,(Production!X33/Planted!X33)*480,0)</f>
        <v>531.6928311808831</v>
      </c>
      <c r="Y33" s="57">
        <f>IF(Planted!Y33&gt;0,(Production!Y33/Planted!Y33)*480,0)</f>
        <v>618.02606462250696</v>
      </c>
      <c r="Z33" s="57">
        <f>IF(Planted!Z33&gt;0,(Production!Z33/Planted!Z33)*480,0)</f>
        <v>591.78873612792745</v>
      </c>
      <c r="AA33" s="57">
        <f>IF(Planted!AA33&gt;0,(Production!AA33/Planted!AA33)*480,0)</f>
        <v>650.0560847502893</v>
      </c>
      <c r="AB33" s="57">
        <f>IF(Planted!AB33&gt;0,(Production!AB33/Planted!AB33)*480,0)</f>
        <v>817.09223492890919</v>
      </c>
      <c r="AC33" s="57">
        <f>IF(Planted!AC33&gt;0,(Production!AC33/Planted!AC33)*480,0)</f>
        <v>804.98238027714217</v>
      </c>
      <c r="AD33" s="57">
        <f>IF(Planted!AD33&gt;0,(Production!AD33/Planted!AD33)*480,0)</f>
        <v>678.4171795207543</v>
      </c>
      <c r="AE33" s="57">
        <f>IF(Planted!AE33&gt;0,(Production!AE33/Planted!AE33)*480,0)</f>
        <v>851.49549283286524</v>
      </c>
      <c r="AF33" s="57">
        <f>IF(Planted!AF33&gt;0,(Production!AF33/Planted!AF33)*480,0)</f>
        <v>649.49255622426347</v>
      </c>
      <c r="AG33" s="57">
        <f>IF(Planted!AG33&gt;0,(Production!AG33/Planted!AG33)*480,0)</f>
        <v>639.37920104923762</v>
      </c>
      <c r="AH33" s="57">
        <f>IF(Planted!AH33&gt;0,(Production!AH33/Planted!AH33)*480,0)</f>
        <v>791.85434929197561</v>
      </c>
      <c r="AI33" s="57">
        <f>IF(Planted!AI33&gt;0,(Production!AI33/Planted!AI33)*480,0)</f>
        <v>507.29101347774747</v>
      </c>
      <c r="AJ33" s="57">
        <f>IF(Planted!AJ33&gt;0,(Production!AJ33/Planted!AJ33)*480,0)</f>
        <v>674.90937439095694</v>
      </c>
      <c r="AK33" s="57">
        <f>IF(Planted!AK33&gt;0,(Production!AK33/Planted!AK33)*480,0)</f>
        <v>595.40847506486023</v>
      </c>
      <c r="AL33" s="57">
        <f>IF(Planted!AL33&gt;0,(Production!AL33/Planted!AL33)*480,0)</f>
        <v>709.70627140449744</v>
      </c>
      <c r="AM33" s="57">
        <f>IF(Planted!AM33&gt;0,(Production!AM33/Planted!AM33)*480,0)</f>
        <v>720.9649787308432</v>
      </c>
      <c r="AN33" s="57">
        <f>IF(Planted!AN33&gt;0,(Production!AN33/Planted!AN33)*480,0)</f>
        <v>818.22308265078186</v>
      </c>
      <c r="AO33" s="57">
        <f>IF(Planted!AO33&gt;0,(Production!AO33/Planted!AO33)*480,0)</f>
        <v>789.68350697857284</v>
      </c>
      <c r="AP33" s="57">
        <f>IF(Planted!AP33&gt;0,(Production!AP33/Planted!AP33)*480,0)</f>
        <v>625.24627135592857</v>
      </c>
      <c r="AQ33" s="57">
        <f>IF(Planted!AQ33&gt;0,(Production!AQ33/Planted!AQ33)*480,0)</f>
        <v>695.85095772330499</v>
      </c>
      <c r="AR33" s="57">
        <f>IF(Planted!AR33&gt;0,(Production!AR33/Planted!AR33)*480,0)</f>
        <v>579.8544492226265</v>
      </c>
      <c r="AS33" s="57">
        <f>IF(Planted!AS33&gt;0,(Production!AS33/Planted!AS33)*480,0)</f>
        <v>750.55012715834562</v>
      </c>
      <c r="AT33" s="57">
        <f>IF(Planted!AT33&gt;0,(Production!AT33/Planted!AT33)*480,0)</f>
        <v>505.10146192450355</v>
      </c>
      <c r="AU33" s="57">
        <f>IF(Planted!AU33&gt;0,(Production!AU33/Planted!AU33)*480,0)</f>
        <v>566.14662756598239</v>
      </c>
      <c r="AV33" s="57">
        <f>IF(Planted!AV33&gt;0,(Production!AV33/Planted!AV33)*480,0)</f>
        <v>618.63900563355094</v>
      </c>
      <c r="AW33" s="57">
        <f>IF(Planted!AW33&gt;0,(Production!AW33/Planted!AW33)*480,0)</f>
        <v>736.72977624784858</v>
      </c>
      <c r="AX33" s="57">
        <f>IF(Planted!AX33&gt;0,(Production!AX33/Planted!AX33)*480,0)</f>
        <v>662.22434497352697</v>
      </c>
      <c r="AY33" s="58">
        <f>IF(Planted!AY33&gt;0,(Production!AY33/Planted!AY33)*480,0)</f>
        <v>600.01539501030618</v>
      </c>
      <c r="AZ33" s="29"/>
    </row>
    <row r="34" spans="1:52">
      <c r="A34" s="15" t="s">
        <v>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32"/>
      <c r="AF34" s="32"/>
      <c r="AG34" s="16"/>
      <c r="AH34" s="16"/>
      <c r="AI34" s="33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</row>
    <row r="35" spans="1:52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32"/>
      <c r="AF35" s="32"/>
      <c r="AG35" s="16"/>
      <c r="AH35" s="16"/>
      <c r="AI35" s="33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</sheetData>
  <printOptions horizontalCentered="1" verticalCentered="1"/>
  <pageMargins left="0" right="0" top="0.95" bottom="0.88" header="0.5" footer="0.5"/>
  <pageSetup scale="75" orientation="landscape" horizontalDpi="4294967292" verticalDpi="196" r:id="rId1"/>
  <headerFooter alignWithMargins="0">
    <oddFooter>&amp;LUpdated: 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BEE6-DB42-4D82-AE69-90AD01209BE4}">
  <sheetPr>
    <tabColor theme="3" tint="0.59999389629810485"/>
  </sheetPr>
  <dimension ref="A1:AZ35"/>
  <sheetViews>
    <sheetView workbookViewId="0">
      <pane xSplit="1" ySplit="3" topLeftCell="AS7" activePane="bottomRight" state="frozen"/>
      <selection pane="topRight" activeCell="B1" sqref="B1"/>
      <selection pane="bottomLeft" activeCell="A4" sqref="A4"/>
      <selection pane="bottomRight" activeCell="AH5" sqref="AH5"/>
    </sheetView>
  </sheetViews>
  <sheetFormatPr defaultColWidth="7.21875" defaultRowHeight="15.75"/>
  <cols>
    <col min="1" max="1" width="18" style="28" customWidth="1"/>
    <col min="2" max="2" width="8" style="28" customWidth="1"/>
    <col min="3" max="4" width="8.21875" style="28" customWidth="1"/>
    <col min="5" max="6" width="8.44140625" style="28" customWidth="1"/>
    <col min="7" max="7" width="5.77734375" style="28" customWidth="1"/>
    <col min="8" max="8" width="8" style="28" customWidth="1"/>
    <col min="9" max="22" width="7.77734375" style="28" customWidth="1"/>
    <col min="23" max="23" width="9" style="28" customWidth="1"/>
    <col min="24" max="30" width="9.5546875" style="28" bestFit="1" customWidth="1"/>
    <col min="31" max="32" width="9.5546875" style="34" customWidth="1"/>
    <col min="33" max="34" width="9.5546875" style="28" customWidth="1"/>
    <col min="35" max="35" width="9.5546875" style="35" customWidth="1"/>
    <col min="36" max="49" width="9.5546875" style="28" customWidth="1"/>
    <col min="50" max="50" width="9.88671875" style="28" customWidth="1"/>
    <col min="51" max="51" width="9.6640625" style="28" bestFit="1" customWidth="1"/>
    <col min="52" max="53" width="8.6640625" style="28" customWidth="1"/>
    <col min="54" max="54" width="9" style="28" bestFit="1" customWidth="1"/>
    <col min="55" max="16384" width="7.21875" style="28"/>
  </cols>
  <sheetData>
    <row r="1" spans="1:52" ht="40.5" customHeight="1">
      <c r="A1" s="65" t="s">
        <v>103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</row>
    <row r="2" spans="1:52" ht="19.5" thickBot="1">
      <c r="A2" s="66" t="s">
        <v>101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2" s="36" customFormat="1" ht="33.75" customHeight="1" thickBot="1">
      <c r="A3" s="61" t="s">
        <v>68</v>
      </c>
      <c r="B3" s="62" t="s">
        <v>4</v>
      </c>
      <c r="C3" s="62" t="s">
        <v>5</v>
      </c>
      <c r="D3" s="62" t="s">
        <v>6</v>
      </c>
      <c r="E3" s="62" t="s">
        <v>7</v>
      </c>
      <c r="F3" s="62" t="s">
        <v>8</v>
      </c>
      <c r="G3" s="62" t="s">
        <v>9</v>
      </c>
      <c r="H3" s="62" t="s">
        <v>10</v>
      </c>
      <c r="I3" s="62" t="s">
        <v>11</v>
      </c>
      <c r="J3" s="62" t="s">
        <v>12</v>
      </c>
      <c r="K3" s="62" t="s">
        <v>13</v>
      </c>
      <c r="L3" s="62" t="s">
        <v>14</v>
      </c>
      <c r="M3" s="62" t="s">
        <v>15</v>
      </c>
      <c r="N3" s="62" t="s">
        <v>16</v>
      </c>
      <c r="O3" s="62" t="s">
        <v>17</v>
      </c>
      <c r="P3" s="62" t="s">
        <v>18</v>
      </c>
      <c r="Q3" s="62" t="s">
        <v>19</v>
      </c>
      <c r="R3" s="62" t="s">
        <v>20</v>
      </c>
      <c r="S3" s="62" t="s">
        <v>21</v>
      </c>
      <c r="T3" s="62" t="s">
        <v>22</v>
      </c>
      <c r="U3" s="62" t="s">
        <v>23</v>
      </c>
      <c r="V3" s="62" t="s">
        <v>24</v>
      </c>
      <c r="W3" s="62" t="s">
        <v>50</v>
      </c>
      <c r="X3" s="62" t="s">
        <v>51</v>
      </c>
      <c r="Y3" s="62" t="s">
        <v>52</v>
      </c>
      <c r="Z3" s="62" t="s">
        <v>53</v>
      </c>
      <c r="AA3" s="62" t="s">
        <v>54</v>
      </c>
      <c r="AB3" s="62" t="s">
        <v>55</v>
      </c>
      <c r="AC3" s="62" t="s">
        <v>56</v>
      </c>
      <c r="AD3" s="62" t="s">
        <v>57</v>
      </c>
      <c r="AE3" s="62" t="s">
        <v>59</v>
      </c>
      <c r="AF3" s="62" t="s">
        <v>60</v>
      </c>
      <c r="AG3" s="62" t="s">
        <v>61</v>
      </c>
      <c r="AH3" s="62" t="s">
        <v>62</v>
      </c>
      <c r="AI3" s="62" t="s">
        <v>63</v>
      </c>
      <c r="AJ3" s="62" t="s">
        <v>64</v>
      </c>
      <c r="AK3" s="62" t="s">
        <v>65</v>
      </c>
      <c r="AL3" s="62" t="s">
        <v>66</v>
      </c>
      <c r="AM3" s="62" t="s">
        <v>67</v>
      </c>
      <c r="AN3" s="62" t="s">
        <v>69</v>
      </c>
      <c r="AO3" s="62" t="s">
        <v>70</v>
      </c>
      <c r="AP3" s="62" t="s">
        <v>71</v>
      </c>
      <c r="AQ3" s="62" t="s">
        <v>72</v>
      </c>
      <c r="AR3" s="62" t="s">
        <v>73</v>
      </c>
      <c r="AS3" s="62" t="s">
        <v>74</v>
      </c>
      <c r="AT3" s="62" t="s">
        <v>75</v>
      </c>
      <c r="AU3" s="62" t="s">
        <v>76</v>
      </c>
      <c r="AV3" s="62" t="s">
        <v>77</v>
      </c>
      <c r="AW3" s="62" t="s">
        <v>78</v>
      </c>
      <c r="AX3" s="63" t="s">
        <v>92</v>
      </c>
      <c r="AY3" s="64" t="s">
        <v>93</v>
      </c>
    </row>
    <row r="4" spans="1:52" s="30" customFormat="1">
      <c r="A4" s="59" t="s">
        <v>25</v>
      </c>
      <c r="B4" s="41">
        <f>IF(Harvested!B4&gt;0,(Production!B4/Harvested!B4)*480,0)</f>
        <v>473.47280334728032</v>
      </c>
      <c r="C4" s="41">
        <f>IF(Harvested!C4&gt;0,(Production!C4/Harvested!C4)*480,0)</f>
        <v>500.84911822338336</v>
      </c>
      <c r="D4" s="41">
        <f>IF(Harvested!D4&gt;0,(Production!D4/Harvested!D4)*480,0)</f>
        <v>355.41003125465102</v>
      </c>
      <c r="E4" s="41">
        <f>IF(Harvested!E4&gt;0,(Production!E4/Harvested!E4)*480,0)</f>
        <v>541.13089005235599</v>
      </c>
      <c r="F4" s="41">
        <f>IF(Harvested!F4&gt;0,(Production!F4/Harvested!F4)*480,0)</f>
        <v>748.58426966292132</v>
      </c>
      <c r="G4" s="41">
        <f>IF(Harvested!G4&gt;0,(Production!G4/Harvested!G4)*480,0)</f>
        <v>414.84255319148934</v>
      </c>
      <c r="H4" s="41">
        <f>IF(Harvested!H4&gt;0,(Production!H4/Harvested!H4)*480,0)</f>
        <v>722.41032998565288</v>
      </c>
      <c r="I4" s="41">
        <f>IF(Harvested!I4&gt;0,(Production!I4/Harvested!I4)*480,0)</f>
        <v>741.27712337259766</v>
      </c>
      <c r="J4" s="41">
        <f>IF(Harvested!J4&gt;0,(Production!J4/Harvested!J4)*480,0)</f>
        <v>492.63157894736844</v>
      </c>
      <c r="K4" s="41">
        <f>IF(Harvested!K4&gt;0,(Production!K4/Harvested!K4)*480,0)</f>
        <v>570.98420413122722</v>
      </c>
      <c r="L4" s="41">
        <f>IF(Harvested!L4&gt;0,(Production!L4/Harvested!L4)*480,0)</f>
        <v>515.07692307692309</v>
      </c>
      <c r="M4" s="41">
        <f>IF(Harvested!M4&gt;0,(Production!M4/Harvested!M4)*480,0)</f>
        <v>602.69340974212037</v>
      </c>
      <c r="N4" s="41">
        <f>IF(Harvested!N4&gt;0,(Production!N4/Harvested!N4)*480,0)</f>
        <v>530.80744235734005</v>
      </c>
      <c r="O4" s="41">
        <f>IF(Harvested!O4&gt;0,(Production!O4/Harvested!O4)*480,0)</f>
        <v>723.69419429009383</v>
      </c>
      <c r="P4" s="41">
        <f>IF(Harvested!P4&gt;0,(Production!P4/Harvested!P4)*480,0)</f>
        <v>689.06468124709158</v>
      </c>
      <c r="Q4" s="41">
        <f>IF(Harvested!Q4&gt;0,(Production!Q4/Harvested!Q4)*480,0)</f>
        <v>552.00142070680158</v>
      </c>
      <c r="R4" s="41">
        <f>IF(Harvested!R4&gt;0,(Production!R4/Harvested!R4)*480,0)</f>
        <v>820.47213297946644</v>
      </c>
      <c r="S4" s="41">
        <f>IF(Harvested!S4&gt;0,(Production!S4/Harvested!S4)*480,0)</f>
        <v>539.73021897810224</v>
      </c>
      <c r="T4" s="41">
        <f>IF(Harvested!T4&gt;0,(Production!T4/Harvested!T4)*480,0)</f>
        <v>722.83532406500876</v>
      </c>
      <c r="U4" s="41">
        <f>IF(Harvested!U4&gt;0,(Production!U4/Harvested!U4)*480,0)</f>
        <v>642.47612775765549</v>
      </c>
      <c r="V4" s="41">
        <f>IF(Harvested!V4&gt;0,(Production!V4/Harvested!V4)*480,0)</f>
        <v>608.44977716832352</v>
      </c>
      <c r="W4" s="41">
        <f>IF(Harvested!W4&gt;0,(Production!W4/Harvested!W4)*480,0)</f>
        <v>529.41835147744951</v>
      </c>
      <c r="X4" s="41">
        <f>IF(Harvested!X4&gt;0,(Production!X4/Harvested!X4)*480,0)</f>
        <v>621.7225747960108</v>
      </c>
      <c r="Y4" s="41">
        <f>IF(Harvested!Y4&gt;0,(Production!Y4/Harvested!Y4)*480,0)</f>
        <v>751.46726357022942</v>
      </c>
      <c r="Z4" s="41">
        <f>IF(Harvested!Z4&gt;0,(Production!Z4/Harvested!Z4)*480,0)</f>
        <v>487.89326714241395</v>
      </c>
      <c r="AA4" s="41">
        <f>IF(Harvested!AA4&gt;0,(Production!AA4/Harvested!AA4)*480,0)</f>
        <v>733.25868465430017</v>
      </c>
      <c r="AB4" s="41">
        <f>IF(Harvested!AB4&gt;0,(Production!AB4/Harvested!AB4)*480,0)</f>
        <v>759.50529552442765</v>
      </c>
      <c r="AC4" s="41">
        <f>IF(Harvested!AC4&gt;0,(Production!AC4/Harvested!AC4)*480,0)</f>
        <v>822.56069171932165</v>
      </c>
      <c r="AD4" s="41">
        <f>IF(Harvested!AD4&gt;0,(Production!AD4/Harvested!AD4)*480,0)</f>
        <v>734.75803517283202</v>
      </c>
      <c r="AE4" s="41">
        <f>IF(Harvested!AE4&gt;0,(Production!AE4/Harvested!AE4)*480,0)</f>
        <v>716.65682656826573</v>
      </c>
      <c r="AF4" s="41">
        <f>IF(Harvested!AF4&gt;0,(Production!AF4/Harvested!AF4)*480,0)</f>
        <v>838.66877971473855</v>
      </c>
      <c r="AG4" s="41">
        <f>IF(Harvested!AG4&gt;0,(Production!AG4/Harvested!AG4)*480,0)</f>
        <v>883.89049919484694</v>
      </c>
      <c r="AH4" s="41">
        <f>IF(Harvested!AH4&gt;0,(Production!AH4/Harvested!AH4)*480,0)</f>
        <v>807.59533073929958</v>
      </c>
      <c r="AI4" s="41">
        <f>IF(Harvested!AI4&gt;0,(Production!AI4/Harvested!AI4)*480,0)</f>
        <v>739.36430317848419</v>
      </c>
      <c r="AJ4" s="41">
        <f>IF(Harvested!AJ4&gt;0,(Production!AJ4/Harvested!AJ4)*480,0)</f>
        <v>1033.0205278592375</v>
      </c>
      <c r="AK4" s="41">
        <f>IF(Harvested!AK4&gt;0,(Production!AK4/Harvested!AK4)*480,0)</f>
        <v>801.28587830080369</v>
      </c>
      <c r="AL4" s="41">
        <f>IF(Harvested!AL4&gt;0,(Production!AL4/Harvested!AL4)*480,0)</f>
        <v>935.70079335096329</v>
      </c>
      <c r="AM4" s="41">
        <f>IF(Harvested!AM4&gt;0,(Production!AM4/Harvested!AM4)*480,0)</f>
        <v>871.82733812949641</v>
      </c>
      <c r="AN4" s="41">
        <f>IF(Harvested!AN4&gt;0,(Production!AN4/Harvested!AN4)*480,0)</f>
        <v>854.71698113207549</v>
      </c>
      <c r="AO4" s="41">
        <f>IF(Harvested!AO4&gt;0,(Production!AO4/Harvested!AO4)*480,0)</f>
        <v>883.07692307692298</v>
      </c>
      <c r="AP4" s="41">
        <f>IF(Harvested!AP4&gt;0,(Production!AP4/Harvested!AP4)*480,0)</f>
        <v>760.44742729306495</v>
      </c>
      <c r="AQ4" s="41">
        <f>IF(Harvested!AQ4&gt;0,(Production!AQ4/Harvested!AQ4)*480,0)</f>
        <v>946.02261048304217</v>
      </c>
      <c r="AR4" s="41">
        <f>IF(Harvested!AR4&gt;0,(Production!AR4/Harvested!AR4)*480,0)</f>
        <v>824.96749024707412</v>
      </c>
      <c r="AS4" s="41">
        <f>IF(Harvested!AS4&gt;0,(Production!AS4/Harvested!AS4)*480,0)</f>
        <v>917.16151501959087</v>
      </c>
      <c r="AT4" s="41">
        <f>IF(Harvested!AT4&gt;0,(Production!AT4/Harvested!AT4)*480,0)</f>
        <v>984.19243986254287</v>
      </c>
      <c r="AU4" s="41">
        <f>IF(Harvested!AU4&gt;0,(Production!AU4/Harvested!AU4)*480,0)</f>
        <v>936.1947700631199</v>
      </c>
      <c r="AV4" s="41">
        <f>IF(Harvested!AV4&gt;0,(Production!AV4/Harvested!AV4)*480,0)</f>
        <v>870.72719259585722</v>
      </c>
      <c r="AW4" s="41">
        <f>IF(Harvested!AW4&gt;0,(Production!AW4/Harvested!AW4)*480,0)</f>
        <v>1035.8792184724689</v>
      </c>
      <c r="AX4" s="40">
        <f>IF(Harvested!AX4&gt;0,(Production!AX4/Harvested!AX4)*480,0)</f>
        <v>885.99700149925036</v>
      </c>
      <c r="AY4" s="60">
        <f>IF(Harvested!AY4&gt;0,(Production!AY4/Harvested!AY4)*480,0)</f>
        <v>908.59777967549098</v>
      </c>
      <c r="AZ4" s="29"/>
    </row>
    <row r="5" spans="1:52">
      <c r="A5" s="50" t="s">
        <v>26</v>
      </c>
      <c r="B5" s="42">
        <f>IF(Harvested!B5&gt;0,(Production!B5/Harvested!B5)*480,0)</f>
        <v>443.42857142857144</v>
      </c>
      <c r="C5" s="42">
        <f>IF(Harvested!C5&gt;0,(Production!C5/Harvested!C5)*480,0)</f>
        <v>509.90163934426226</v>
      </c>
      <c r="D5" s="42">
        <f>IF(Harvested!D5&gt;0,(Production!D5/Harvested!D5)*480,0)</f>
        <v>411.21495327102804</v>
      </c>
      <c r="E5" s="42">
        <f>IF(Harvested!E5&gt;0,(Production!E5/Harvested!E5)*480,0)</f>
        <v>544.51612903225816</v>
      </c>
      <c r="F5" s="42">
        <f>IF(Harvested!F5&gt;0,(Production!F5/Harvested!F5)*480,0)</f>
        <v>774.73684210526312</v>
      </c>
      <c r="G5" s="42">
        <f>IF(Harvested!G5&gt;0,(Production!G5/Harvested!G5)*480,0)</f>
        <v>408.55813953488371</v>
      </c>
      <c r="H5" s="42">
        <f>IF(Harvested!H5&gt;0,(Production!H5/Harvested!H5)*480,0)</f>
        <v>698.89250814332252</v>
      </c>
      <c r="I5" s="42">
        <f>IF(Harvested!I5&gt;0,(Production!I5/Harvested!I5)*480,0)</f>
        <v>795.13677811550156</v>
      </c>
      <c r="J5" s="42">
        <f>IF(Harvested!J5&gt;0,(Production!J5/Harvested!J5)*480,0)</f>
        <v>506.07028753993609</v>
      </c>
      <c r="K5" s="42">
        <f>IF(Harvested!K5&gt;0,(Production!K5/Harvested!K5)*480,0)</f>
        <v>572.25225225225233</v>
      </c>
      <c r="L5" s="42">
        <f>IF(Harvested!L5&gt;0,(Production!L5/Harvested!L5)*480,0)</f>
        <v>486.40000000000003</v>
      </c>
      <c r="M5" s="42">
        <f>IF(Harvested!M5&gt;0,(Production!M5/Harvested!M5)*480,0)</f>
        <v>570.93167701863354</v>
      </c>
      <c r="N5" s="42">
        <f>IF(Harvested!N5&gt;0,(Production!N5/Harvested!N5)*480,0)</f>
        <v>476.1904761904762</v>
      </c>
      <c r="O5" s="42">
        <f>IF(Harvested!O5&gt;0,(Production!O5/Harvested!O5)*480,0)</f>
        <v>655.40740740740739</v>
      </c>
      <c r="P5" s="42">
        <f>IF(Harvested!P5&gt;0,(Production!P5/Harvested!P5)*480,0)</f>
        <v>730.58823529411757</v>
      </c>
      <c r="Q5" s="42">
        <f>IF(Harvested!Q5&gt;0,(Production!Q5/Harvested!Q5)*480,0)</f>
        <v>523.53488372093022</v>
      </c>
      <c r="R5" s="42">
        <f>IF(Harvested!R5&gt;0,(Production!R5/Harvested!R5)*480,0)</f>
        <v>765.8901098901099</v>
      </c>
      <c r="S5" s="42">
        <f>IF(Harvested!S5&gt;0,(Production!S5/Harvested!S5)*480,0)</f>
        <v>408.58131487889278</v>
      </c>
      <c r="T5" s="42">
        <f>IF(Harvested!T5&gt;0,(Production!T5/Harvested!T5)*480,0)</f>
        <v>733.95348837209303</v>
      </c>
      <c r="U5" s="42">
        <f>IF(Harvested!U5&gt;0,(Production!U5/Harvested!U5)*480,0)</f>
        <v>597.28506787330321</v>
      </c>
      <c r="V5" s="42">
        <f>IF(Harvested!V5&gt;0,(Production!V5/Harvested!V5)*480,0)</f>
        <v>558.82105263157905</v>
      </c>
      <c r="W5" s="42">
        <f>IF(Harvested!W5&gt;0,(Production!W5/Harvested!W5)*480,0)</f>
        <v>534.75935828877004</v>
      </c>
      <c r="X5" s="42">
        <f>IF(Harvested!X5&gt;0,(Production!X5/Harvested!X5)*480,0)</f>
        <v>491.77358490566041</v>
      </c>
      <c r="Y5" s="42">
        <f>IF(Harvested!Y5&gt;0,(Production!Y5/Harvested!Y5)*480,0)</f>
        <v>729.91735537190084</v>
      </c>
      <c r="Z5" s="42">
        <f>IF(Harvested!Z5&gt;0,(Production!Z5/Harvested!Z5)*480,0)</f>
        <v>506.66666666666669</v>
      </c>
      <c r="AA5" s="42">
        <f>IF(Harvested!AA5&gt;0,(Production!AA5/Harvested!AA5)*480,0)</f>
        <v>771.76470588235293</v>
      </c>
      <c r="AB5" s="42">
        <f>IF(Harvested!AB5&gt;0,(Production!AB5/Harvested!AB5)*480,0)</f>
        <v>723.55555555555554</v>
      </c>
      <c r="AC5" s="42">
        <f>IF(Harvested!AC5&gt;0,(Production!AC5/Harvested!AC5)*480,0)</f>
        <v>746.86238532110099</v>
      </c>
      <c r="AD5" s="42">
        <f>IF(Harvested!AD5&gt;0,(Production!AD5/Harvested!AD5)*480,0)</f>
        <v>578.57142857142856</v>
      </c>
      <c r="AE5" s="42">
        <f>IF(Harvested!AE5&gt;0,(Production!AE5/Harvested!AE5)*480,0)</f>
        <v>518.64935064935059</v>
      </c>
      <c r="AF5" s="42">
        <f>IF(Harvested!AF5&gt;0,(Production!AF5/Harvested!AF5)*480,0)</f>
        <v>787.13286713286709</v>
      </c>
      <c r="AG5" s="42">
        <f>IF(Harvested!AG5&gt;0,(Production!AG5/Harvested!AG5)*480,0)</f>
        <v>667.74193548387098</v>
      </c>
      <c r="AH5" s="42">
        <f>IF(Harvested!AH5&gt;0,(Production!AH5/Harvested!AH5)*480,0)</f>
        <v>681.65680473372777</v>
      </c>
      <c r="AI5" s="42">
        <f>IF(Harvested!AI5&gt;0,(Production!AI5/Harvested!AI5)*480,0)</f>
        <v>742.21218961625289</v>
      </c>
      <c r="AJ5" s="42">
        <f>IF(Harvested!AJ5&gt;0,(Production!AJ5/Harvested!AJ5)*480,0)</f>
        <v>946.03174603174602</v>
      </c>
      <c r="AK5" s="42">
        <f>IF(Harvested!AK5&gt;0,(Production!AK5/Harvested!AK5)*480,0)</f>
        <v>788.85793871866304</v>
      </c>
      <c r="AL5" s="42">
        <f>IF(Harvested!AL5&gt;0,(Production!AL5/Harvested!AL5)*480,0)</f>
        <v>900.68965517241372</v>
      </c>
      <c r="AM5" s="42">
        <f>IF(Harvested!AM5&gt;0,(Production!AM5/Harvested!AM5)*480,0)</f>
        <v>866.18892508143313</v>
      </c>
      <c r="AN5" s="42">
        <f>IF(Harvested!AN5&gt;0,(Production!AN5/Harvested!AN5)*480,0)</f>
        <v>987.98833819241986</v>
      </c>
      <c r="AO5" s="42">
        <f>IF(Harvested!AO5&gt;0,(Production!AO5/Harvested!AO5)*480,0)</f>
        <v>901.95348837209303</v>
      </c>
      <c r="AP5" s="42">
        <f>IF(Harvested!AP5&gt;0,(Production!AP5/Harvested!AP5)*480,0)</f>
        <v>857.62575452716294</v>
      </c>
      <c r="AQ5" s="42">
        <f>IF(Harvested!AQ5&gt;0,(Production!AQ5/Harvested!AQ5)*480,0)</f>
        <v>927.51879699248116</v>
      </c>
      <c r="AR5" s="42">
        <f>IF(Harvested!AR5&gt;0,(Production!AR5/Harvested!AR5)*480,0)</f>
        <v>789.95515695067274</v>
      </c>
      <c r="AS5" s="42">
        <f>IF(Harvested!AS5&gt;0,(Production!AS5/Harvested!AS5)*480,0)</f>
        <v>825.93516209476309</v>
      </c>
      <c r="AT5" s="42">
        <f>IF(Harvested!AT5&gt;0,(Production!AT5/Harvested!AT5)*480,0)</f>
        <v>929.8604651162791</v>
      </c>
      <c r="AU5" s="42">
        <f>IF(Harvested!AU5&gt;0,(Production!AU5/Harvested!AU5)*480,0)</f>
        <v>936.89839572192511</v>
      </c>
      <c r="AV5" s="42">
        <f>IF(Harvested!AV5&gt;0,(Production!AV5/Harvested!AV5)*480,0)</f>
        <v>815.75757575757575</v>
      </c>
      <c r="AW5" s="42">
        <f>IF(Harvested!AW5&gt;0,(Production!AW5/Harvested!AW5)*480,0)</f>
        <v>1010.5263157894736</v>
      </c>
      <c r="AX5" s="39">
        <f>IF(Harvested!AX5&gt;0,(Production!AX5/Harvested!AX5)*480,0)</f>
        <v>882.84889316650617</v>
      </c>
      <c r="AY5" s="51">
        <f>IF(Harvested!AY5&gt;0,(Production!AY5/Harvested!AY5)*480,0)</f>
        <v>858.2315583781143</v>
      </c>
      <c r="AZ5" s="31"/>
    </row>
    <row r="6" spans="1:52">
      <c r="A6" s="50" t="s">
        <v>27</v>
      </c>
      <c r="B6" s="42">
        <f>IF(Harvested!B6&gt;0,(Production!B6/Harvested!B6)*480,0)</f>
        <v>506.66666666666669</v>
      </c>
      <c r="C6" s="42">
        <f>IF(Harvested!C6&gt;0,(Production!C6/Harvested!C6)*480,0)</f>
        <v>564.70588235294122</v>
      </c>
      <c r="D6" s="42">
        <f>IF(Harvested!D6&gt;0,(Production!D6/Harvested!D6)*480,0)</f>
        <v>610.16949152542372</v>
      </c>
      <c r="E6" s="42">
        <f>IF(Harvested!E6&gt;0,(Production!E6/Harvested!E6)*480,0)</f>
        <v>601.41176470588232</v>
      </c>
      <c r="F6" s="42">
        <f>IF(Harvested!F6&gt;0,(Production!F6/Harvested!F6)*480,0)</f>
        <v>627.20000000000005</v>
      </c>
      <c r="G6" s="42">
        <f>IF(Harvested!G6&gt;0,(Production!G6/Harvested!G6)*480,0)</f>
        <v>608</v>
      </c>
      <c r="H6" s="42">
        <f>IF(Harvested!H6&gt;0,(Production!H6/Harvested!H6)*480,0)</f>
        <v>847.05882352941171</v>
      </c>
      <c r="I6" s="42">
        <f>IF(Harvested!I6&gt;0,(Production!I6/Harvested!I6)*480,0)</f>
        <v>693.33333333333337</v>
      </c>
      <c r="J6" s="42">
        <f>IF(Harvested!J6&gt;0,(Production!J6/Harvested!J6)*480,0)</f>
        <v>707.36842105263156</v>
      </c>
      <c r="K6" s="42">
        <f>IF(Harvested!K6&gt;0,(Production!K6/Harvested!K6)*480,0)</f>
        <v>645.51724137931035</v>
      </c>
      <c r="L6" s="42">
        <f>IF(Harvested!L6&gt;0,(Production!L6/Harvested!L6)*480,0)</f>
        <v>566.06896551724139</v>
      </c>
      <c r="M6" s="42">
        <f>IF(Harvested!M6&gt;0,(Production!M6/Harvested!M6)*480,0)</f>
        <v>556.79999999999995</v>
      </c>
      <c r="N6" s="42">
        <f>IF(Harvested!N6&gt;0,(Production!N6/Harvested!N6)*480,0)</f>
        <v>640</v>
      </c>
      <c r="O6" s="42">
        <f>IF(Harvested!O6&gt;0,(Production!O6/Harvested!O6)*480,0)</f>
        <v>719.02040816326542</v>
      </c>
      <c r="P6" s="42">
        <f>IF(Harvested!P6&gt;0,(Production!P6/Harvested!P6)*480,0)</f>
        <v>701.09090909090901</v>
      </c>
      <c r="Q6" s="42">
        <f>IF(Harvested!Q6&gt;0,(Production!Q6/Harvested!Q6)*480,0)</f>
        <v>696.2242990654205</v>
      </c>
      <c r="R6" s="42">
        <f>IF(Harvested!R6&gt;0,(Production!R6/Harvested!R6)*480,0)</f>
        <v>734.82352941176464</v>
      </c>
      <c r="S6" s="42">
        <f>IF(Harvested!S6&gt;0,(Production!S6/Harvested!S6)*480,0)</f>
        <v>472.07339449541286</v>
      </c>
      <c r="T6" s="42">
        <f>IF(Harvested!T6&gt;0,(Production!T6/Harvested!T6)*480,0)</f>
        <v>637.39307535641547</v>
      </c>
      <c r="U6" s="42">
        <f>IF(Harvested!U6&gt;0,(Production!U6/Harvested!U6)*480,0)</f>
        <v>576.969696969697</v>
      </c>
      <c r="V6" s="42">
        <f>IF(Harvested!V6&gt;0,(Production!V6/Harvested!V6)*480,0)</f>
        <v>489</v>
      </c>
      <c r="W6" s="42">
        <f>IF(Harvested!W6&gt;0,(Production!W6/Harvested!W6)*480,0)</f>
        <v>516.22641509433959</v>
      </c>
      <c r="X6" s="42">
        <f>IF(Harvested!X6&gt;0,(Production!X6/Harvested!X6)*480,0)</f>
        <v>480</v>
      </c>
      <c r="Y6" s="42">
        <f>IF(Harvested!Y6&gt;0,(Production!Y6/Harvested!Y6)*480,0)</f>
        <v>611.61290322580646</v>
      </c>
      <c r="Z6" s="42">
        <f>IF(Harvested!Z6&gt;0,(Production!Z6/Harvested!Z6)*480,0)</f>
        <v>438.85714285714283</v>
      </c>
      <c r="AA6" s="42">
        <f>IF(Harvested!AA6&gt;0,(Production!AA6/Harvested!AA6)*480,0)</f>
        <v>610.43478260869574</v>
      </c>
      <c r="AB6" s="42">
        <f>IF(Harvested!AB6&gt;0,(Production!AB6/Harvested!AB6)*480,0)</f>
        <v>601.37931034482756</v>
      </c>
      <c r="AC6" s="42">
        <f>IF(Harvested!AC6&gt;0,(Production!AC6/Harvested!AC6)*480,0)</f>
        <v>762.35294117647049</v>
      </c>
      <c r="AD6" s="42">
        <f>IF(Harvested!AD6&gt;0,(Production!AD6/Harvested!AD6)*480,0)</f>
        <v>788.91089108910887</v>
      </c>
      <c r="AE6" s="42">
        <f>IF(Harvested!AE6&gt;0,(Production!AE6/Harvested!AE6)*480,0)</f>
        <v>687.40740740740739</v>
      </c>
      <c r="AF6" s="42">
        <f>IF(Harvested!AF6&gt;0,(Production!AF6/Harvested!AF6)*480,0)</f>
        <v>915.69230769230774</v>
      </c>
      <c r="AG6" s="42">
        <f>IF(Harvested!AG6&gt;0,(Production!AG6/Harvested!AG6)*480,0)</f>
        <v>723.07692307692309</v>
      </c>
      <c r="AH6" s="42">
        <f>IF(Harvested!AH6&gt;0,(Production!AH6/Harvested!AH6)*480,0)</f>
        <v>765.84269662921338</v>
      </c>
      <c r="AI6" s="42">
        <f>IF(Harvested!AI6&gt;0,(Production!AI6/Harvested!AI6)*480,0)</f>
        <v>744.40677966101703</v>
      </c>
      <c r="AJ6" s="42">
        <f>IF(Harvested!AJ6&gt;0,(Production!AJ6/Harvested!AJ6)*480,0)</f>
        <v>897.19626168224295</v>
      </c>
      <c r="AK6" s="42">
        <f>IF(Harvested!AK6&gt;0,(Production!AK6/Harvested!AK6)*480,0)</f>
        <v>661.41732283464569</v>
      </c>
      <c r="AL6" s="42">
        <f>IF(Harvested!AL6&gt;0,(Production!AL6/Harvested!AL6)*480,0)</f>
        <v>877.71428571428567</v>
      </c>
      <c r="AM6" s="42">
        <f>IF(Harvested!AM6&gt;0,(Production!AM6/Harvested!AM6)*480,0)</f>
        <v>884.81927710843377</v>
      </c>
      <c r="AN6" s="42">
        <f>IF(Harvested!AN6&gt;0,(Production!AN6/Harvested!AN6)*480,0)</f>
        <v>922.35294117647061</v>
      </c>
      <c r="AO6" s="42">
        <f>IF(Harvested!AO6&gt;0,(Production!AO6/Harvested!AO6)*480,0)</f>
        <v>759.18367346938783</v>
      </c>
      <c r="AP6" s="42">
        <f>IF(Harvested!AP6&gt;0,(Production!AP6/Harvested!AP6)*480,0)</f>
        <v>531.61290322580635</v>
      </c>
      <c r="AQ6" s="42">
        <f>IF(Harvested!AQ6&gt;0,(Production!AQ6/Harvested!AQ6)*480,0)</f>
        <v>894.5454545454545</v>
      </c>
      <c r="AR6" s="42">
        <f>IF(Harvested!AR6&gt;0,(Production!AR6/Harvested!AR6)*480,0)</f>
        <v>531.61290322580635</v>
      </c>
      <c r="AS6" s="42">
        <f>IF(Harvested!AS6&gt;0,(Production!AS6/Harvested!AS6)*480,0)</f>
        <v>640</v>
      </c>
      <c r="AT6" s="42">
        <f>IF(Harvested!AT6&gt;0,(Production!AT6/Harvested!AT6)*480,0)</f>
        <v>768.93203883495141</v>
      </c>
      <c r="AU6" s="42">
        <f>IF(Harvested!AU6&gt;0,(Production!AU6/Harvested!AU6)*480,0)</f>
        <v>612.41379310344837</v>
      </c>
      <c r="AV6" s="42">
        <f>IF(Harvested!AV6&gt;0,(Production!AV6/Harvested!AV6)*480,0)</f>
        <v>696.58536585365846</v>
      </c>
      <c r="AW6" s="42">
        <f>IF(Harvested!AW6&gt;0,(Production!AW6/Harvested!AW6)*480,0)</f>
        <v>960</v>
      </c>
      <c r="AX6" s="39">
        <f>IF(Harvested!AX6&gt;0,(Production!AX6/Harvested!AX6)*480,0)</f>
        <v>729.43676939426143</v>
      </c>
      <c r="AY6" s="51">
        <f>IF(Harvested!AY6&gt;0,(Production!AY6/Harvested!AY6)*480,0)</f>
        <v>651.95604395604391</v>
      </c>
      <c r="AZ6" s="31"/>
    </row>
    <row r="7" spans="1:52">
      <c r="A7" s="50" t="s">
        <v>28</v>
      </c>
      <c r="B7" s="42">
        <f>IF(Harvested!B7&gt;0,(Production!B7/Harvested!B7)*480,0)</f>
        <v>463.30434782608694</v>
      </c>
      <c r="C7" s="42">
        <f>IF(Harvested!C7&gt;0,(Production!C7/Harvested!C7)*480,0)</f>
        <v>486.40000000000003</v>
      </c>
      <c r="D7" s="42">
        <f>IF(Harvested!D7&gt;0,(Production!D7/Harvested!D7)*480,0)</f>
        <v>258</v>
      </c>
      <c r="E7" s="42">
        <f>IF(Harvested!E7&gt;0,(Production!E7/Harvested!E7)*480,0)</f>
        <v>436.1142857142857</v>
      </c>
      <c r="F7" s="42">
        <f>IF(Harvested!F7&gt;0,(Production!F7/Harvested!F7)*480,0)</f>
        <v>713.9240506329113</v>
      </c>
      <c r="G7" s="42">
        <f>IF(Harvested!G7&gt;0,(Production!G7/Harvested!G7)*480,0)</f>
        <v>467.47826086956525</v>
      </c>
      <c r="H7" s="42">
        <f>IF(Harvested!H7&gt;0,(Production!H7/Harvested!H7)*480,0)</f>
        <v>784.18604651162786</v>
      </c>
      <c r="I7" s="42">
        <f>IF(Harvested!I7&gt;0,(Production!I7/Harvested!I7)*480,0)</f>
        <v>724.89795918367338</v>
      </c>
      <c r="J7" s="42">
        <f>IF(Harvested!J7&gt;0,(Production!J7/Harvested!J7)*480,0)</f>
        <v>455.38461538461536</v>
      </c>
      <c r="K7" s="42">
        <f>IF(Harvested!K7&gt;0,(Production!K7/Harvested!K7)*480,0)</f>
        <v>662.20408163265313</v>
      </c>
      <c r="L7" s="42">
        <f>IF(Harvested!L7&gt;0,(Production!L7/Harvested!L7)*480,0)</f>
        <v>563.80952380952385</v>
      </c>
      <c r="M7" s="42">
        <f>IF(Harvested!M7&gt;0,(Production!M7/Harvested!M7)*480,0)</f>
        <v>631.38461538461536</v>
      </c>
      <c r="N7" s="42">
        <f>IF(Harvested!N7&gt;0,(Production!N7/Harvested!N7)*480,0)</f>
        <v>555.42857142857144</v>
      </c>
      <c r="O7" s="42">
        <f>IF(Harvested!O7&gt;0,(Production!O7/Harvested!O7)*480,0)</f>
        <v>811.6159250585481</v>
      </c>
      <c r="P7" s="42">
        <f>IF(Harvested!P7&gt;0,(Production!P7/Harvested!P7)*480,0)</f>
        <v>783.15789473684208</v>
      </c>
      <c r="Q7" s="42">
        <f>IF(Harvested!Q7&gt;0,(Production!Q7/Harvested!Q7)*480,0)</f>
        <v>586.4</v>
      </c>
      <c r="R7" s="42">
        <f>IF(Harvested!R7&gt;0,(Production!R7/Harvested!R7)*480,0)</f>
        <v>843.15428571428572</v>
      </c>
      <c r="S7" s="42">
        <f>IF(Harvested!S7&gt;0,(Production!S7/Harvested!S7)*480,0)</f>
        <v>625.28859060402681</v>
      </c>
      <c r="T7" s="42">
        <f>IF(Harvested!T7&gt;0,(Production!T7/Harvested!T7)*480,0)</f>
        <v>746.94610778443121</v>
      </c>
      <c r="U7" s="42">
        <f>IF(Harvested!U7&gt;0,(Production!U7/Harvested!U7)*480,0)</f>
        <v>646.4</v>
      </c>
      <c r="V7" s="42">
        <f>IF(Harvested!V7&gt;0,(Production!V7/Harvested!V7)*480,0)</f>
        <v>578.25</v>
      </c>
      <c r="W7" s="42">
        <f>IF(Harvested!W7&gt;0,(Production!W7/Harvested!W7)*480,0)</f>
        <v>578.58461538461529</v>
      </c>
      <c r="X7" s="42">
        <f>IF(Harvested!X7&gt;0,(Production!X7/Harvested!X7)*480,0)</f>
        <v>591.28888888888889</v>
      </c>
      <c r="Y7" s="42">
        <f>IF(Harvested!Y7&gt;0,(Production!Y7/Harvested!Y7)*480,0)</f>
        <v>720</v>
      </c>
      <c r="Z7" s="42">
        <f>IF(Harvested!Z7&gt;0,(Production!Z7/Harvested!Z7)*480,0)</f>
        <v>556.94117647058829</v>
      </c>
      <c r="AA7" s="42">
        <f>IF(Harvested!AA7&gt;0,(Production!AA7/Harvested!AA7)*480,0)</f>
        <v>785.11627906976742</v>
      </c>
      <c r="AB7" s="42">
        <f>IF(Harvested!AB7&gt;0,(Production!AB7/Harvested!AB7)*480,0)</f>
        <v>673.875</v>
      </c>
      <c r="AC7" s="42">
        <f>IF(Harvested!AC7&gt;0,(Production!AC7/Harvested!AC7)*480,0)</f>
        <v>848.9256198347108</v>
      </c>
      <c r="AD7" s="42">
        <f>IF(Harvested!AD7&gt;0,(Production!AD7/Harvested!AD7)*480,0)</f>
        <v>817.75182481751824</v>
      </c>
      <c r="AE7" s="42">
        <f>IF(Harvested!AE7&gt;0,(Production!AE7/Harvested!AE7)*480,0)</f>
        <v>800.8040201005025</v>
      </c>
      <c r="AF7" s="42">
        <f>IF(Harvested!AF7&gt;0,(Production!AF7/Harvested!AF7)*480,0)</f>
        <v>834.78260869565213</v>
      </c>
      <c r="AG7" s="42">
        <f>IF(Harvested!AG7&gt;0,(Production!AG7/Harvested!AG7)*480,0)</f>
        <v>901.81818181818187</v>
      </c>
      <c r="AH7" s="42">
        <f>IF(Harvested!AH7&gt;0,(Production!AH7/Harvested!AH7)*480,0)</f>
        <v>821.29277566539918</v>
      </c>
      <c r="AI7" s="42">
        <f>IF(Harvested!AI7&gt;0,(Production!AI7/Harvested!AI7)*480,0)</f>
        <v>791.43812709030101</v>
      </c>
      <c r="AJ7" s="42">
        <f>IF(Harvested!AJ7&gt;0,(Production!AJ7/Harvested!AJ7)*480,0)</f>
        <v>1091.25</v>
      </c>
      <c r="AK7" s="42">
        <f>IF(Harvested!AK7&gt;0,(Production!AK7/Harvested!AK7)*480,0)</f>
        <v>831.04477611940297</v>
      </c>
      <c r="AL7" s="42">
        <f>IF(Harvested!AL7&gt;0,(Production!AL7/Harvested!AL7)*480,0)</f>
        <v>900.43795620437959</v>
      </c>
      <c r="AM7" s="42">
        <f>IF(Harvested!AM7&gt;0,(Production!AM7/Harvested!AM7)*480,0)</f>
        <v>966.42857142857144</v>
      </c>
      <c r="AN7" s="42">
        <f>IF(Harvested!AN7&gt;0,(Production!AN7/Harvested!AN7)*480,0)</f>
        <v>898.19742489270391</v>
      </c>
      <c r="AO7" s="42">
        <f>IF(Harvested!AO7&gt;0,(Production!AO7/Harvested!AO7)*480,0)</f>
        <v>840.94488188976379</v>
      </c>
      <c r="AP7" s="42">
        <f>IF(Harvested!AP7&gt;0,(Production!AP7/Harvested!AP7)*480,0)</f>
        <v>719.08045977011489</v>
      </c>
      <c r="AQ7" s="42">
        <f>IF(Harvested!AQ7&gt;0,(Production!AQ7/Harvested!AQ7)*480,0)</f>
        <v>953.04347826086951</v>
      </c>
      <c r="AR7" s="42">
        <f>IF(Harvested!AR7&gt;0,(Production!AR7/Harvested!AR7)*480,0)</f>
        <v>886.77966101694915</v>
      </c>
      <c r="AS7" s="42">
        <f>IF(Harvested!AS7&gt;0,(Production!AS7/Harvested!AS7)*480,0)</f>
        <v>914.48275862068965</v>
      </c>
      <c r="AT7" s="42">
        <f>IF(Harvested!AT7&gt;0,(Production!AT7/Harvested!AT7)*480,0)</f>
        <v>1001.5748031496062</v>
      </c>
      <c r="AU7" s="42">
        <f>IF(Harvested!AU7&gt;0,(Production!AU7/Harvested!AU7)*480,0)</f>
        <v>949.09090909090912</v>
      </c>
      <c r="AV7" s="42">
        <f>IF(Harvested!AV7&gt;0,(Production!AV7/Harvested!AV7)*480,0)</f>
        <v>857.77777777777771</v>
      </c>
      <c r="AW7" s="42">
        <f>IF(Harvested!AW7&gt;0,(Production!AW7/Harvested!AW7)*480,0)</f>
        <v>1012.0481927710844</v>
      </c>
      <c r="AX7" s="39">
        <f>IF(Harvested!AX7&gt;0,(Production!AX7/Harvested!AX7)*480,0)</f>
        <v>897.75561097256866</v>
      </c>
      <c r="AY7" s="51">
        <f>IF(Harvested!AY7&gt;0,(Production!AY7/Harvested!AY7)*480,0)</f>
        <v>923.93782383419682</v>
      </c>
      <c r="AZ7" s="31"/>
    </row>
    <row r="8" spans="1:52">
      <c r="A8" s="50" t="s">
        <v>29</v>
      </c>
      <c r="B8" s="42">
        <f>IF(Harvested!B8&gt;0,(Production!B8/Harvested!B8)*480,0)</f>
        <v>514.28571428571422</v>
      </c>
      <c r="C8" s="42">
        <f>IF(Harvested!C8&gt;0,(Production!C8/Harvested!C8)*480,0)</f>
        <v>458.66666666666669</v>
      </c>
      <c r="D8" s="42">
        <f>IF(Harvested!D8&gt;0,(Production!D8/Harvested!D8)*480,0)</f>
        <v>384</v>
      </c>
      <c r="E8" s="42">
        <f>IF(Harvested!E8&gt;0,(Production!E8/Harvested!E8)*480,0)</f>
        <v>556.09756097560967</v>
      </c>
      <c r="F8" s="42">
        <f>IF(Harvested!F8&gt;0,(Production!F8/Harvested!F8)*480,0)</f>
        <v>699.42857142857144</v>
      </c>
      <c r="G8" s="42">
        <f>IF(Harvested!G8&gt;0,(Production!G8/Harvested!G8)*480,0)</f>
        <v>349.83050847457622</v>
      </c>
      <c r="H8" s="42">
        <f>IF(Harvested!H8&gt;0,(Production!H8/Harvested!H8)*480,0)</f>
        <v>600</v>
      </c>
      <c r="I8" s="42">
        <f>IF(Harvested!I8&gt;0,(Production!I8/Harvested!I8)*480,0)</f>
        <v>645.51724137931035</v>
      </c>
      <c r="J8" s="42">
        <f>IF(Harvested!J8&gt;0,(Production!J8/Harvested!J8)*480,0)</f>
        <v>645.92592592592587</v>
      </c>
      <c r="K8" s="42">
        <f>IF(Harvested!K8&gt;0,(Production!K8/Harvested!K8)*480,0)</f>
        <v>495.15789473684214</v>
      </c>
      <c r="L8" s="42">
        <f>IF(Harvested!L8&gt;0,(Production!L8/Harvested!L8)*480,0)</f>
        <v>514.83870967741927</v>
      </c>
      <c r="M8" s="42">
        <f>IF(Harvested!M8&gt;0,(Production!M8/Harvested!M8)*480,0)</f>
        <v>615.27272727272725</v>
      </c>
      <c r="N8" s="42">
        <f>IF(Harvested!N8&gt;0,(Production!N8/Harvested!N8)*480,0)</f>
        <v>631.19999999999993</v>
      </c>
      <c r="O8" s="42">
        <f>IF(Harvested!O8&gt;0,(Production!O8/Harvested!O8)*480,0)</f>
        <v>672.21006564551419</v>
      </c>
      <c r="P8" s="42">
        <f>IF(Harvested!P8&gt;0,(Production!P8/Harvested!P8)*480,0)</f>
        <v>595.86206896551721</v>
      </c>
      <c r="Q8" s="42">
        <f>IF(Harvested!Q8&gt;0,(Production!Q8/Harvested!Q8)*480,0)</f>
        <v>534.85714285714289</v>
      </c>
      <c r="R8" s="42">
        <f>IF(Harvested!R8&gt;0,(Production!R8/Harvested!R8)*480,0)</f>
        <v>820.45360824742261</v>
      </c>
      <c r="S8" s="42">
        <f>IF(Harvested!S8&gt;0,(Production!S8/Harvested!S8)*480,0)</f>
        <v>478.8</v>
      </c>
      <c r="T8" s="42">
        <f>IF(Harvested!T8&gt;0,(Production!T8/Harvested!T8)*480,0)</f>
        <v>658.84931506849318</v>
      </c>
      <c r="U8" s="42">
        <f>IF(Harvested!U8&gt;0,(Production!U8/Harvested!U8)*480,0)</f>
        <v>651.67883211678827</v>
      </c>
      <c r="V8" s="42">
        <f>IF(Harvested!V8&gt;0,(Production!V8/Harvested!V8)*480,0)</f>
        <v>698.55319148936178</v>
      </c>
      <c r="W8" s="42">
        <f>IF(Harvested!W8&gt;0,(Production!W8/Harvested!W8)*480,0)</f>
        <v>474.76363636363641</v>
      </c>
      <c r="X8" s="42">
        <f>IF(Harvested!X8&gt;0,(Production!X8/Harvested!X8)*480,0)</f>
        <v>741.53513513513508</v>
      </c>
      <c r="Y8" s="42">
        <f>IF(Harvested!Y8&gt;0,(Production!Y8/Harvested!Y8)*480,0)</f>
        <v>832.16580310880829</v>
      </c>
      <c r="Z8" s="42">
        <f>IF(Harvested!Z8&gt;0,(Production!Z8/Harvested!Z8)*480,0)</f>
        <v>420.52173913043481</v>
      </c>
      <c r="AA8" s="42">
        <f>IF(Harvested!AA8&gt;0,(Production!AA8/Harvested!AA8)*480,0)</f>
        <v>646.44155844155853</v>
      </c>
      <c r="AB8" s="42">
        <f>IF(Harvested!AB8&gt;0,(Production!AB8/Harvested!AB8)*480,0)</f>
        <v>900.41379310344826</v>
      </c>
      <c r="AC8" s="42">
        <f>IF(Harvested!AC8&gt;0,(Production!AC8/Harvested!AC8)*480,0)</f>
        <v>851.55555555555554</v>
      </c>
      <c r="AD8" s="42">
        <f>IF(Harvested!AD8&gt;0,(Production!AD8/Harvested!AD8)*480,0)</f>
        <v>713.06358381502889</v>
      </c>
      <c r="AE8" s="42">
        <f>IF(Harvested!AE8&gt;0,(Production!AE8/Harvested!AE8)*480,0)</f>
        <v>767.0204081632653</v>
      </c>
      <c r="AF8" s="42">
        <f>IF(Harvested!AF8&gt;0,(Production!AF8/Harvested!AF8)*480,0)</f>
        <v>846.72897196261681</v>
      </c>
      <c r="AG8" s="42">
        <f>IF(Harvested!AG8&gt;0,(Production!AG8/Harvested!AG8)*480,0)</f>
        <v>989.83783783783781</v>
      </c>
      <c r="AH8" s="42">
        <f>IF(Harvested!AH8&gt;0,(Production!AH8/Harvested!AH8)*480,0)</f>
        <v>837.57798165137615</v>
      </c>
      <c r="AI8" s="42">
        <f>IF(Harvested!AI8&gt;0,(Production!AI8/Harvested!AI8)*480,0)</f>
        <v>615.6</v>
      </c>
      <c r="AJ8" s="42">
        <f>IF(Harvested!AJ8&gt;0,(Production!AJ8/Harvested!AJ8)*480,0)</f>
        <v>1013.7931034482759</v>
      </c>
      <c r="AK8" s="42">
        <f>IF(Harvested!AK8&gt;0,(Production!AK8/Harvested!AK8)*480,0)</f>
        <v>799.30434782608688</v>
      </c>
      <c r="AL8" s="42">
        <f>IF(Harvested!AL8&gt;0,(Production!AL8/Harvested!AL8)*480,0)</f>
        <v>1038.2608695652175</v>
      </c>
      <c r="AM8" s="42">
        <f>IF(Harvested!AM8&gt;0,(Production!AM8/Harvested!AM8)*480,0)</f>
        <v>712.56338028169012</v>
      </c>
      <c r="AN8" s="42">
        <f>IF(Harvested!AN8&gt;0,(Production!AN8/Harvested!AN8)*480,0)</f>
        <v>645.64705882352951</v>
      </c>
      <c r="AO8" s="42">
        <f>IF(Harvested!AO8&gt;0,(Production!AO8/Harvested!AO8)*480,0)</f>
        <v>969.15531335149876</v>
      </c>
      <c r="AP8" s="42">
        <f>IF(Harvested!AP8&gt;0,(Production!AP8/Harvested!AP8)*480,0)</f>
        <v>811.95180722891564</v>
      </c>
      <c r="AQ8" s="42">
        <f>IF(Harvested!AQ8&gt;0,(Production!AQ8/Harvested!AQ8)*480,0)</f>
        <v>998.40000000000009</v>
      </c>
      <c r="AR8" s="42">
        <f>IF(Harvested!AR8&gt;0,(Production!AR8/Harvested!AR8)*480,0)</f>
        <v>759.27272727272725</v>
      </c>
      <c r="AS8" s="42">
        <f>IF(Harvested!AS8&gt;0,(Production!AS8/Harvested!AS8)*480,0)</f>
        <v>1016.5479452054794</v>
      </c>
      <c r="AT8" s="42">
        <f>IF(Harvested!AT8&gt;0,(Production!AT8/Harvested!AT8)*480,0)</f>
        <v>1048.695652173913</v>
      </c>
      <c r="AU8" s="42">
        <f>IF(Harvested!AU8&gt;0,(Production!AU8/Harvested!AU8)*480,0)</f>
        <v>932.75675675675666</v>
      </c>
      <c r="AV8" s="42">
        <f>IF(Harvested!AV8&gt;0,(Production!AV8/Harvested!AV8)*480,0)</f>
        <v>942</v>
      </c>
      <c r="AW8" s="42">
        <f>IF(Harvested!AW8&gt;0,(Production!AW8/Harvested!AW8)*480,0)</f>
        <v>1152</v>
      </c>
      <c r="AX8" s="39">
        <f>IF(Harvested!AX8&gt;0,(Production!AX8/Harvested!AX8)*480,0)</f>
        <v>900.01571915116585</v>
      </c>
      <c r="AY8" s="51">
        <f>IF(Harvested!AY8&gt;0,(Production!AY8/Harvested!AY8)*480,0)</f>
        <v>948.52987012987001</v>
      </c>
      <c r="AZ8" s="31"/>
    </row>
    <row r="9" spans="1:52">
      <c r="A9" s="50" t="s">
        <v>30</v>
      </c>
      <c r="B9" s="42">
        <f>IF(Harvested!B9&gt;0,(Production!B9/Harvested!B9)*480,0)</f>
        <v>563.26530612244903</v>
      </c>
      <c r="C9" s="42">
        <f>IF(Harvested!C9&gt;0,(Production!C9/Harvested!C9)*480,0)</f>
        <v>510.82568807339453</v>
      </c>
      <c r="D9" s="42">
        <f>IF(Harvested!D9&gt;0,(Production!D9/Harvested!D9)*480,0)</f>
        <v>308</v>
      </c>
      <c r="E9" s="42">
        <f>IF(Harvested!E9&gt;0,(Production!E9/Harvested!E9)*480,0)</f>
        <v>667.11864406779659</v>
      </c>
      <c r="F9" s="42">
        <f>IF(Harvested!F9&gt;0,(Production!F9/Harvested!F9)*480,0)</f>
        <v>783.15789473684208</v>
      </c>
      <c r="G9" s="42">
        <f>IF(Harvested!G9&gt;0,(Production!G9/Harvested!G9)*480,0)</f>
        <v>368.695652173913</v>
      </c>
      <c r="H9" s="42">
        <f>IF(Harvested!H9&gt;0,(Production!H9/Harvested!H9)*480,0)</f>
        <v>784.61538461538464</v>
      </c>
      <c r="I9" s="42">
        <f>IF(Harvested!I9&gt;0,(Production!I9/Harvested!I9)*480,0)</f>
        <v>708.19672131147547</v>
      </c>
      <c r="J9" s="42">
        <f>IF(Harvested!J9&gt;0,(Production!J9/Harvested!J9)*480,0)</f>
        <v>369.55752212389382</v>
      </c>
      <c r="K9" s="42">
        <f>IF(Harvested!K9&gt;0,(Production!K9/Harvested!K9)*480,0)</f>
        <v>427.56302521008405</v>
      </c>
      <c r="L9" s="42">
        <f>IF(Harvested!L9&gt;0,(Production!L9/Harvested!L9)*480,0)</f>
        <v>473.23943661971833</v>
      </c>
      <c r="M9" s="42">
        <f>IF(Harvested!M9&gt;0,(Production!M9/Harvested!M9)*480,0)</f>
        <v>626.4406779661017</v>
      </c>
      <c r="N9" s="42">
        <f>IF(Harvested!N9&gt;0,(Production!N9/Harvested!N9)*480,0)</f>
        <v>451.94805194805195</v>
      </c>
      <c r="O9" s="42">
        <f>IF(Harvested!O9&gt;0,(Production!O9/Harvested!O9)*480,0)</f>
        <v>786.28571428571422</v>
      </c>
      <c r="P9" s="42">
        <f>IF(Harvested!P9&gt;0,(Production!P9/Harvested!P9)*480,0)</f>
        <v>565</v>
      </c>
      <c r="Q9" s="42">
        <f>IF(Harvested!Q9&gt;0,(Production!Q9/Harvested!Q9)*480,0)</f>
        <v>494.5454545454545</v>
      </c>
      <c r="R9" s="42">
        <f>IF(Harvested!R9&gt;0,(Production!R9/Harvested!R9)*480,0)</f>
        <v>845.91928251121078</v>
      </c>
      <c r="S9" s="42">
        <f>IF(Harvested!S9&gt;0,(Production!S9/Harvested!S9)*480,0)</f>
        <v>527.71929824561403</v>
      </c>
      <c r="T9" s="42">
        <f>IF(Harvested!T9&gt;0,(Production!T9/Harvested!T9)*480,0)</f>
        <v>774.468085106383</v>
      </c>
      <c r="U9" s="42">
        <f>IF(Harvested!U9&gt;0,(Production!U9/Harvested!U9)*480,0)</f>
        <v>688.11188811188811</v>
      </c>
      <c r="V9" s="42">
        <f>IF(Harvested!V9&gt;0,(Production!V9/Harvested!V9)*480,0)</f>
        <v>587.41258741258741</v>
      </c>
      <c r="W9" s="42">
        <f>IF(Harvested!W9&gt;0,(Production!W9/Harvested!W9)*480,0)</f>
        <v>428.1904761904762</v>
      </c>
      <c r="X9" s="42">
        <f>IF(Harvested!X9&gt;0,(Production!X9/Harvested!X9)*480,0)</f>
        <v>627.31034482758628</v>
      </c>
      <c r="Y9" s="42">
        <f>IF(Harvested!Y9&gt;0,(Production!Y9/Harvested!Y9)*480,0)</f>
        <v>685.94594594594594</v>
      </c>
      <c r="Z9" s="42">
        <f>IF(Harvested!Z9&gt;0,(Production!Z9/Harvested!Z9)*480,0)</f>
        <v>314.40000000000003</v>
      </c>
      <c r="AA9" s="42">
        <f>IF(Harvested!AA9&gt;0,(Production!AA9/Harvested!AA9)*480,0)</f>
        <v>717.79816513761466</v>
      </c>
      <c r="AB9" s="42">
        <f>IF(Harvested!AB9&gt;0,(Production!AB9/Harvested!AB9)*480,0)</f>
        <v>874.76635514018699</v>
      </c>
      <c r="AC9" s="42">
        <f>IF(Harvested!AC9&gt;0,(Production!AC9/Harvested!AC9)*480,0)</f>
        <v>742.64150943396226</v>
      </c>
      <c r="AD9" s="42">
        <f>IF(Harvested!AD9&gt;0,(Production!AD9/Harvested!AD9)*480,0)</f>
        <v>697.44966442953023</v>
      </c>
      <c r="AE9" s="42">
        <f>IF(Harvested!AE9&gt;0,(Production!AE9/Harvested!AE9)*480,0)</f>
        <v>486.07594936708864</v>
      </c>
      <c r="AF9" s="42">
        <f>IF(Harvested!AF9&gt;0,(Production!AF9/Harvested!AF9)*480,0)</f>
        <v>881.19402985074623</v>
      </c>
      <c r="AG9" s="42">
        <f>IF(Harvested!AG9&gt;0,(Production!AG9/Harvested!AG9)*480,0)</f>
        <v>871.57894736842104</v>
      </c>
      <c r="AH9" s="42">
        <f>IF(Harvested!AH9&gt;0,(Production!AH9/Harvested!AH9)*480,0)</f>
        <v>897.91044776119395</v>
      </c>
      <c r="AI9" s="42">
        <f>IF(Harvested!AI9&gt;0,(Production!AI9/Harvested!AI9)*480,0)</f>
        <v>827.64119601328912</v>
      </c>
      <c r="AJ9" s="42">
        <f>IF(Harvested!AJ9&gt;0,(Production!AJ9/Harvested!AJ9)*480,0)</f>
        <v>955.16778523489938</v>
      </c>
      <c r="AK9" s="42">
        <f>IF(Harvested!AK9&gt;0,(Production!AK9/Harvested!AK9)*480,0)</f>
        <v>691.19999999999993</v>
      </c>
      <c r="AL9" s="42">
        <f>IF(Harvested!AL9&gt;0,(Production!AL9/Harvested!AL9)*480,0)</f>
        <v>911.65467625899282</v>
      </c>
      <c r="AM9" s="42">
        <f>IF(Harvested!AM9&gt;0,(Production!AM9/Harvested!AM9)*480,0)</f>
        <v>547.05882352941171</v>
      </c>
      <c r="AN9" s="42">
        <f>IF(Harvested!AN9&gt;0,(Production!AN9/Harvested!AN9)*480,0)</f>
        <v>655.73770491803282</v>
      </c>
      <c r="AO9" s="42">
        <f>IF(Harvested!AO9&gt;0,(Production!AO9/Harvested!AO9)*480,0)</f>
        <v>911.61290322580646</v>
      </c>
      <c r="AP9" s="42">
        <f>IF(Harvested!AP9&gt;0,(Production!AP9/Harvested!AP9)*480,0)</f>
        <v>733.09090909090912</v>
      </c>
      <c r="AQ9" s="42">
        <f>IF(Harvested!AQ9&gt;0,(Production!AQ9/Harvested!AQ9)*480,0)</f>
        <v>808.67796610169501</v>
      </c>
      <c r="AR9" s="42">
        <f>IF(Harvested!AR9&gt;0,(Production!AR9/Harvested!AR9)*480,0)</f>
        <v>801.78770949720672</v>
      </c>
      <c r="AS9" s="42">
        <f>IF(Harvested!AS9&gt;0,(Production!AS9/Harvested!AS9)*480,0)</f>
        <v>985.50724637681151</v>
      </c>
      <c r="AT9" s="42">
        <f>IF(Harvested!AT9&gt;0,(Production!AT9/Harvested!AT9)*480,0)</f>
        <v>911.27819548872185</v>
      </c>
      <c r="AU9" s="42">
        <f>IF(Harvested!AU9&gt;0,(Production!AU9/Harvested!AU9)*480,0)</f>
        <v>936.8115942028985</v>
      </c>
      <c r="AV9" s="42">
        <f>IF(Harvested!AV9&gt;0,(Production!AV9/Harvested!AV9)*480,0)</f>
        <v>860.09049773755657</v>
      </c>
      <c r="AW9" s="42">
        <f>IF(Harvested!AW9&gt;0,(Production!AW9/Harvested!AW9)*480,0)</f>
        <v>977.24550898203597</v>
      </c>
      <c r="AX9" s="39">
        <f>IF(Harvested!AX9&gt;0,(Production!AX9/Harvested!AX9)*480,0)</f>
        <v>827.4966170500677</v>
      </c>
      <c r="AY9" s="51">
        <f>IF(Harvested!AY9&gt;0,(Production!AY9/Harvested!AY9)*480,0)</f>
        <v>901.77777777777783</v>
      </c>
      <c r="AZ9" s="31"/>
    </row>
    <row r="10" spans="1:52">
      <c r="A10" s="50" t="s">
        <v>31</v>
      </c>
      <c r="B10" s="42">
        <f>IF(Harvested!B10&gt;0,(Production!B10/Harvested!B10)*480,0)</f>
        <v>0</v>
      </c>
      <c r="C10" s="42">
        <f>IF(Harvested!C10&gt;0,(Production!C10/Harvested!C10)*480,0)</f>
        <v>0</v>
      </c>
      <c r="D10" s="42">
        <f>IF(Harvested!D10&gt;0,(Production!D10/Harvested!D10)*480,0)</f>
        <v>0</v>
      </c>
      <c r="E10" s="42">
        <f>IF(Harvested!E10&gt;0,(Production!E10/Harvested!E10)*480,0)</f>
        <v>0</v>
      </c>
      <c r="F10" s="42">
        <f>IF(Harvested!F10&gt;0,(Production!F10/Harvested!F10)*480,0)</f>
        <v>0</v>
      </c>
      <c r="G10" s="42">
        <f>IF(Harvested!G10&gt;0,(Production!G10/Harvested!G10)*480,0)</f>
        <v>0</v>
      </c>
      <c r="H10" s="42">
        <f>IF(Harvested!H10&gt;0,(Production!H10/Harvested!H10)*480,0)</f>
        <v>480</v>
      </c>
      <c r="I10" s="42">
        <f>IF(Harvested!I10&gt;0,(Production!I10/Harvested!I10)*480,0)</f>
        <v>480</v>
      </c>
      <c r="J10" s="42">
        <f>IF(Harvested!J10&gt;0,(Production!J10/Harvested!J10)*480,0)</f>
        <v>960</v>
      </c>
      <c r="K10" s="42">
        <f>IF(Harvested!K10&gt;0,(Production!K10/Harvested!K10)*480,0)</f>
        <v>240</v>
      </c>
      <c r="L10" s="42">
        <f>IF(Harvested!L10&gt;0,(Production!L10/Harvested!L10)*480,0)</f>
        <v>480</v>
      </c>
      <c r="M10" s="42">
        <f>IF(Harvested!M10&gt;0,(Production!M10/Harvested!M10)*480,0)</f>
        <v>498.46153846153851</v>
      </c>
      <c r="N10" s="42">
        <f>IF(Harvested!N10&gt;0,(Production!N10/Harvested!N10)*480,0)</f>
        <v>561.5094339622641</v>
      </c>
      <c r="O10" s="42">
        <f>IF(Harvested!O10&gt;0,(Production!O10/Harvested!O10)*480,0)</f>
        <v>764.74576271186436</v>
      </c>
      <c r="P10" s="42">
        <f>IF(Harvested!P10&gt;0,(Production!P10/Harvested!P10)*480,0)</f>
        <v>620.91743119266062</v>
      </c>
      <c r="Q10" s="42">
        <f>IF(Harvested!Q10&gt;0,(Production!Q10/Harvested!Q10)*480,0)</f>
        <v>633.68421052631584</v>
      </c>
      <c r="R10" s="42">
        <f>IF(Harvested!R10&gt;0,(Production!R10/Harvested!R10)*480,0)</f>
        <v>943.88489208633086</v>
      </c>
      <c r="S10" s="42">
        <f>IF(Harvested!S10&gt;0,(Production!S10/Harvested!S10)*480,0)</f>
        <v>620.37735849056605</v>
      </c>
      <c r="T10" s="42">
        <f>IF(Harvested!T10&gt;0,(Production!T10/Harvested!T10)*480,0)</f>
        <v>748.23529411764707</v>
      </c>
      <c r="U10" s="42">
        <f>IF(Harvested!U10&gt;0,(Production!U10/Harvested!U10)*480,0)</f>
        <v>657.6</v>
      </c>
      <c r="V10" s="42">
        <f>IF(Harvested!V10&gt;0,(Production!V10/Harvested!V10)*480,0)</f>
        <v>765.36263736263732</v>
      </c>
      <c r="W10" s="42">
        <f>IF(Harvested!W10&gt;0,(Production!W10/Harvested!W10)*480,0)</f>
        <v>635.55555555555566</v>
      </c>
      <c r="X10" s="42">
        <f>IF(Harvested!X10&gt;0,(Production!X10/Harvested!X10)*480,0)</f>
        <v>737.77777777777771</v>
      </c>
      <c r="Y10" s="42">
        <f>IF(Harvested!Y10&gt;0,(Production!Y10/Harvested!Y10)*480,0)</f>
        <v>929.07692307692309</v>
      </c>
      <c r="Z10" s="42">
        <f>IF(Harvested!Z10&gt;0,(Production!Z10/Harvested!Z10)*480,0)</f>
        <v>465.30612244897958</v>
      </c>
      <c r="AA10" s="42">
        <f>IF(Harvested!AA10&gt;0,(Production!AA10/Harvested!AA10)*480,0)</f>
        <v>674.25882352941176</v>
      </c>
      <c r="AB10" s="42">
        <f>IF(Harvested!AB10&gt;0,(Production!AB10/Harvested!AB10)*480,0)</f>
        <v>956.44444444444446</v>
      </c>
      <c r="AC10" s="42">
        <f>IF(Harvested!AC10&gt;0,(Production!AC10/Harvested!AC10)*480,0)</f>
        <v>954.78260869565213</v>
      </c>
      <c r="AD10" s="42">
        <f>IF(Harvested!AD10&gt;0,(Production!AD10/Harvested!AD10)*480,0)</f>
        <v>717.23076923076928</v>
      </c>
      <c r="AE10" s="42">
        <f>IF(Harvested!AE10&gt;0,(Production!AE10/Harvested!AE10)*480,0)</f>
        <v>829.01694915254245</v>
      </c>
      <c r="AF10" s="42">
        <f>IF(Harvested!AF10&gt;0,(Production!AF10/Harvested!AF10)*480,0)</f>
        <v>908</v>
      </c>
      <c r="AG10" s="42">
        <f>IF(Harvested!AG10&gt;0,(Production!AG10/Harvested!AG10)*480,0)</f>
        <v>1052.1904761904761</v>
      </c>
      <c r="AH10" s="42">
        <f>IF(Harvested!AH10&gt;0,(Production!AH10/Harvested!AH10)*480,0)</f>
        <v>731.70731707317077</v>
      </c>
      <c r="AI10" s="42">
        <f>IF(Harvested!AI10&gt;0,(Production!AI10/Harvested!AI10)*480,0)</f>
        <v>676.17391304347825</v>
      </c>
      <c r="AJ10" s="42">
        <f>IF(Harvested!AJ10&gt;0,(Production!AJ10/Harvested!AJ10)*480,0)</f>
        <v>1118.1176470588236</v>
      </c>
      <c r="AK10" s="42">
        <f>IF(Harvested!AK10&gt;0,(Production!AK10/Harvested!AK10)*480,0)</f>
        <v>941.2987012987013</v>
      </c>
      <c r="AL10" s="42">
        <f>IF(Harvested!AL10&gt;0,(Production!AL10/Harvested!AL10)*480,0)</f>
        <v>1239.0697674418604</v>
      </c>
      <c r="AM10" s="42">
        <f>IF(Harvested!AM10&gt;0,(Production!AM10/Harvested!AM10)*480,0)</f>
        <v>817.14285714285711</v>
      </c>
      <c r="AN10" s="42">
        <f>IF(Harvested!AN10&gt;0,(Production!AN10/Harvested!AN10)*480,0)</f>
        <v>666.66666666666663</v>
      </c>
      <c r="AO10" s="42">
        <f>IF(Harvested!AO10&gt;0,(Production!AO10/Harvested!AO10)*480,0)</f>
        <v>1110.3614457831325</v>
      </c>
      <c r="AP10" s="42">
        <f>IF(Harvested!AP10&gt;0,(Production!AP10/Harvested!AP10)*480,0)</f>
        <v>895.67010309278351</v>
      </c>
      <c r="AQ10" s="42">
        <f>IF(Harvested!AQ10&gt;0,(Production!AQ10/Harvested!AQ10)*480,0)</f>
        <v>1143.5294117647059</v>
      </c>
      <c r="AR10" s="42">
        <f>IF(Harvested!AR10&gt;0,(Production!AR10/Harvested!AR10)*480,0)</f>
        <v>771.64556962025313</v>
      </c>
      <c r="AS10" s="42">
        <f>IF(Harvested!AS10&gt;0,(Production!AS10/Harvested!AS10)*480,0)</f>
        <v>1109.1891891891892</v>
      </c>
      <c r="AT10" s="42">
        <f>IF(Harvested!AT10&gt;0,(Production!AT10/Harvested!AT10)*480,0)</f>
        <v>1130.6666666666667</v>
      </c>
      <c r="AU10" s="42">
        <f>IF(Harvested!AU10&gt;0,(Production!AU10/Harvested!AU10)*480,0)</f>
        <v>1122</v>
      </c>
      <c r="AV10" s="42">
        <f>IF(Harvested!AV10&gt;0,(Production!AV10/Harvested!AV10)*480,0)</f>
        <v>1136</v>
      </c>
      <c r="AW10" s="42">
        <f>IF(Harvested!AW10&gt;0,(Production!AW10/Harvested!AW10)*480,0)</f>
        <v>1166.6666666666665</v>
      </c>
      <c r="AX10" s="39">
        <f>IF(Harvested!AX10&gt;0,(Production!AX10/Harvested!AX10)*480,0)</f>
        <v>997.79083431257368</v>
      </c>
      <c r="AY10" s="51">
        <f>IF(Harvested!AY10&gt;0,(Production!AY10/Harvested!AY10)*480,0)</f>
        <v>1057.6271186440679</v>
      </c>
      <c r="AZ10" s="31"/>
    </row>
    <row r="11" spans="1:52" s="30" customFormat="1">
      <c r="A11" s="59" t="s">
        <v>32</v>
      </c>
      <c r="B11" s="41">
        <f>IF(Harvested!B11&gt;0,(Production!B11/Harvested!B11)*480,0)</f>
        <v>492.91404612159329</v>
      </c>
      <c r="C11" s="41">
        <f>IF(Harvested!C11&gt;0,(Production!C11/Harvested!C11)*480,0)</f>
        <v>609.15422885572139</v>
      </c>
      <c r="D11" s="41">
        <f>IF(Harvested!D11&gt;0,(Production!D11/Harvested!D11)*480,0)</f>
        <v>408.82642304989463</v>
      </c>
      <c r="E11" s="41">
        <f>IF(Harvested!E11&gt;0,(Production!E11/Harvested!E11)*480,0)</f>
        <v>553.5575942915392</v>
      </c>
      <c r="F11" s="41">
        <f>IF(Harvested!F11&gt;0,(Production!F11/Harvested!F11)*480,0)</f>
        <v>747.31625367492654</v>
      </c>
      <c r="G11" s="41">
        <f>IF(Harvested!G11&gt;0,(Production!G11/Harvested!G11)*480,0)</f>
        <v>564.4206773618539</v>
      </c>
      <c r="H11" s="41">
        <f>IF(Harvested!H11&gt;0,(Production!H11/Harvested!H11)*480,0)</f>
        <v>701.46823887409664</v>
      </c>
      <c r="I11" s="41">
        <f>IF(Harvested!I11&gt;0,(Production!I11/Harvested!I11)*480,0)</f>
        <v>688.64739884393066</v>
      </c>
      <c r="J11" s="41">
        <f>IF(Harvested!J11&gt;0,(Production!J11/Harvested!J11)*480,0)</f>
        <v>576.5658153241651</v>
      </c>
      <c r="K11" s="41">
        <f>IF(Harvested!K11&gt;0,(Production!K11/Harvested!K11)*480,0)</f>
        <v>788.03149606299212</v>
      </c>
      <c r="L11" s="41">
        <f>IF(Harvested!L11&gt;0,(Production!L11/Harvested!L11)*480,0)</f>
        <v>688.40950639853747</v>
      </c>
      <c r="M11" s="41">
        <f>IF(Harvested!M11&gt;0,(Production!M11/Harvested!M11)*480,0)</f>
        <v>664.29752066115702</v>
      </c>
      <c r="N11" s="41">
        <f>IF(Harvested!N11&gt;0,(Production!N11/Harvested!N11)*480,0)</f>
        <v>672.41025641025635</v>
      </c>
      <c r="O11" s="41">
        <f>IF(Harvested!O11&gt;0,(Production!O11/Harvested!O11)*480,0)</f>
        <v>773.7837156541467</v>
      </c>
      <c r="P11" s="41">
        <f>IF(Harvested!P11&gt;0,(Production!P11/Harvested!P11)*480,0)</f>
        <v>752.36346060898984</v>
      </c>
      <c r="Q11" s="41">
        <f>IF(Harvested!Q11&gt;0,(Production!Q11/Harvested!Q11)*480,0)</f>
        <v>547.39926739926739</v>
      </c>
      <c r="R11" s="41">
        <f>IF(Harvested!R11&gt;0,(Production!R11/Harvested!R11)*480,0)</f>
        <v>817.65517241379314</v>
      </c>
      <c r="S11" s="41">
        <f>IF(Harvested!S11&gt;0,(Production!S11/Harvested!S11)*480,0)</f>
        <v>602.39084357778722</v>
      </c>
      <c r="T11" s="41">
        <f>IF(Harvested!T11&gt;0,(Production!T11/Harvested!T11)*480,0)</f>
        <v>748.25706940874034</v>
      </c>
      <c r="U11" s="41">
        <f>IF(Harvested!U11&gt;0,(Production!U11/Harvested!U11)*480,0)</f>
        <v>794.25759768451519</v>
      </c>
      <c r="V11" s="41">
        <f>IF(Harvested!V11&gt;0,(Production!V11/Harvested!V11)*480,0)</f>
        <v>635.04894221660879</v>
      </c>
      <c r="W11" s="41">
        <f>IF(Harvested!W11&gt;0,(Production!W11/Harvested!W11)*480,0)</f>
        <v>666.56554712892739</v>
      </c>
      <c r="X11" s="41">
        <f>IF(Harvested!X11&gt;0,(Production!X11/Harvested!X11)*480,0)</f>
        <v>655.63692625064471</v>
      </c>
      <c r="Y11" s="41">
        <f>IF(Harvested!Y11&gt;0,(Production!Y11/Harvested!Y11)*480,0)</f>
        <v>734.13009922822494</v>
      </c>
      <c r="Z11" s="41">
        <f>IF(Harvested!Z11&gt;0,(Production!Z11/Harvested!Z11)*480,0)</f>
        <v>799.90759457118099</v>
      </c>
      <c r="AA11" s="41">
        <f>IF(Harvested!AA11&gt;0,(Production!AA11/Harvested!AA11)*480,0)</f>
        <v>906.11255411255411</v>
      </c>
      <c r="AB11" s="41">
        <f>IF(Harvested!AB11&gt;0,(Production!AB11/Harvested!AB11)*480,0)</f>
        <v>1009.2307692307693</v>
      </c>
      <c r="AC11" s="41">
        <f>IF(Harvested!AC11&gt;0,(Production!AC11/Harvested!AC11)*480,0)</f>
        <v>911.79146434960387</v>
      </c>
      <c r="AD11" s="41">
        <f>IF(Harvested!AD11&gt;0,(Production!AD11/Harvested!AD11)*480,0)</f>
        <v>939.89050226136635</v>
      </c>
      <c r="AE11" s="41">
        <f>IF(Harvested!AE11&gt;0,(Production!AE11/Harvested!AE11)*480,0)</f>
        <v>929.86784140969166</v>
      </c>
      <c r="AF11" s="41">
        <f>IF(Harvested!AF11&gt;0,(Production!AF11/Harvested!AF11)*480,0)</f>
        <v>934.28571428571422</v>
      </c>
      <c r="AG11" s="41">
        <f>IF(Harvested!AG11&gt;0,(Production!AG11/Harvested!AG11)*480,0)</f>
        <v>805.6591639871383</v>
      </c>
      <c r="AH11" s="41">
        <f>IF(Harvested!AH11&gt;0,(Production!AH11/Harvested!AH11)*480,0)</f>
        <v>969.88384371700113</v>
      </c>
      <c r="AI11" s="41">
        <f>IF(Harvested!AI11&gt;0,(Production!AI11/Harvested!AI11)*480,0)</f>
        <v>903.88059701492534</v>
      </c>
      <c r="AJ11" s="41">
        <f>IF(Harvested!AJ11&gt;0,(Production!AJ11/Harvested!AJ11)*480,0)</f>
        <v>1024.7408152994462</v>
      </c>
      <c r="AK11" s="41">
        <f>IF(Harvested!AK11&gt;0,(Production!AK11/Harvested!AK11)*480,0)</f>
        <v>1070.8924103419517</v>
      </c>
      <c r="AL11" s="41">
        <f>IF(Harvested!AL11&gt;0,(Production!AL11/Harvested!AL11)*480,0)</f>
        <v>1116.4270760642009</v>
      </c>
      <c r="AM11" s="41">
        <f>IF(Harvested!AM11&gt;0,(Production!AM11/Harvested!AM11)*480,0)</f>
        <v>1030.3055848261329</v>
      </c>
      <c r="AN11" s="41">
        <f>IF(Harvested!AN11&gt;0,(Production!AN11/Harvested!AN11)*480,0)</f>
        <v>1096.2962962962963</v>
      </c>
      <c r="AO11" s="41">
        <f>IF(Harvested!AO11&gt;0,(Production!AO11/Harvested!AO11)*480,0)</f>
        <v>1079.4366197183099</v>
      </c>
      <c r="AP11" s="41">
        <f>IF(Harvested!AP11&gt;0,(Production!AP11/Harvested!AP11)*480,0)</f>
        <v>1151.9020907700151</v>
      </c>
      <c r="AQ11" s="41">
        <f>IF(Harvested!AQ11&gt;0,(Production!AQ11/Harvested!AQ11)*480,0)</f>
        <v>1140.0765631646109</v>
      </c>
      <c r="AR11" s="41">
        <f>IF(Harvested!AR11&gt;0,(Production!AR11/Harvested!AR11)*480,0)</f>
        <v>1108.1715575620767</v>
      </c>
      <c r="AS11" s="41">
        <f>IF(Harvested!AS11&gt;0,(Production!AS11/Harvested!AS11)*480,0)</f>
        <v>1130.9754562617998</v>
      </c>
      <c r="AT11" s="41">
        <f>IF(Harvested!AT11&gt;0,(Production!AT11/Harvested!AT11)*480,0)</f>
        <v>1121.1172069825436</v>
      </c>
      <c r="AU11" s="41">
        <f>IF(Harvested!AU11&gt;0,(Production!AU11/Harvested!AU11)*480,0)</f>
        <v>1218.6915887850466</v>
      </c>
      <c r="AV11" s="41">
        <f>IF(Harvested!AV11&gt;0,(Production!AV11/Harvested!AV11)*480,0)</f>
        <v>1229.6740817382308</v>
      </c>
      <c r="AW11" s="41">
        <f>IF(Harvested!AW11&gt;0,(Production!AW11/Harvested!AW11)*480,0)</f>
        <v>1422.8335625859697</v>
      </c>
      <c r="AX11" s="40">
        <f>IF(Harvested!AX11&gt;0,(Production!AX11/Harvested!AX11)*480,0)</f>
        <v>1136.0456100342076</v>
      </c>
      <c r="AY11" s="60">
        <f>IF(Harvested!AY11&gt;0,(Production!AY11/Harvested!AY11)*480,0)</f>
        <v>1161.4555256064691</v>
      </c>
      <c r="AZ11" s="29"/>
    </row>
    <row r="12" spans="1:52">
      <c r="A12" s="50" t="s">
        <v>33</v>
      </c>
      <c r="B12" s="42">
        <f>IF(Harvested!B12&gt;0,(Production!B12/Harvested!B12)*480,0)</f>
        <v>416.84210526315792</v>
      </c>
      <c r="C12" s="42">
        <f>IF(Harvested!C12&gt;0,(Production!C12/Harvested!C12)*480,0)</f>
        <v>548.83018867924523</v>
      </c>
      <c r="D12" s="42">
        <f>IF(Harvested!D12&gt;0,(Production!D12/Harvested!D12)*480,0)</f>
        <v>330.41860465116281</v>
      </c>
      <c r="E12" s="42">
        <f>IF(Harvested!E12&gt;0,(Production!E12/Harvested!E12)*480,0)</f>
        <v>517.71428571428567</v>
      </c>
      <c r="F12" s="42">
        <f>IF(Harvested!F12&gt;0,(Production!F12/Harvested!F12)*480,0)</f>
        <v>657.23076923076928</v>
      </c>
      <c r="G12" s="42">
        <f>IF(Harvested!G12&gt;0,(Production!G12/Harvested!G12)*480,0)</f>
        <v>534.62068965517233</v>
      </c>
      <c r="H12" s="42">
        <f>IF(Harvested!H12&gt;0,(Production!H12/Harvested!H12)*480,0)</f>
        <v>631.74193548387098</v>
      </c>
      <c r="I12" s="42">
        <f>IF(Harvested!I12&gt;0,(Production!I12/Harvested!I12)*480,0)</f>
        <v>766.90909090909088</v>
      </c>
      <c r="J12" s="42">
        <f>IF(Harvested!J12&gt;0,(Production!J12/Harvested!J12)*480,0)</f>
        <v>602</v>
      </c>
      <c r="K12" s="42">
        <f>IF(Harvested!K12&gt;0,(Production!K12/Harvested!K12)*480,0)</f>
        <v>786.32727272727277</v>
      </c>
      <c r="L12" s="42">
        <f>IF(Harvested!L12&gt;0,(Production!L12/Harvested!L12)*480,0)</f>
        <v>742.4</v>
      </c>
      <c r="M12" s="42">
        <f>IF(Harvested!M12&gt;0,(Production!M12/Harvested!M12)*480,0)</f>
        <v>686.52100840336141</v>
      </c>
      <c r="N12" s="42">
        <f>IF(Harvested!N12&gt;0,(Production!N12/Harvested!N12)*480,0)</f>
        <v>691.84</v>
      </c>
      <c r="O12" s="42">
        <f>IF(Harvested!O12&gt;0,(Production!O12/Harvested!O12)*480,0)</f>
        <v>771.91836734693879</v>
      </c>
      <c r="P12" s="42">
        <f>IF(Harvested!P12&gt;0,(Production!P12/Harvested!P12)*480,0)</f>
        <v>823.34693877551024</v>
      </c>
      <c r="Q12" s="42">
        <f>IF(Harvested!Q12&gt;0,(Production!Q12/Harvested!Q12)*480,0)</f>
        <v>541.36082474226805</v>
      </c>
      <c r="R12" s="42">
        <f>IF(Harvested!R12&gt;0,(Production!R12/Harvested!R12)*480,0)</f>
        <v>876.86597938144325</v>
      </c>
      <c r="S12" s="42">
        <f>IF(Harvested!S12&gt;0,(Production!S12/Harvested!S12)*480,0)</f>
        <v>634.81081081081084</v>
      </c>
      <c r="T12" s="42">
        <f>IF(Harvested!T12&gt;0,(Production!T12/Harvested!T12)*480,0)</f>
        <v>793.21212121212125</v>
      </c>
      <c r="U12" s="42">
        <f>IF(Harvested!U12&gt;0,(Production!U12/Harvested!U12)*480,0)</f>
        <v>837.1398963730569</v>
      </c>
      <c r="V12" s="42">
        <f>IF(Harvested!V12&gt;0,(Production!V12/Harvested!V12)*480,0)</f>
        <v>644.79999999999995</v>
      </c>
      <c r="W12" s="42">
        <f>IF(Harvested!W12&gt;0,(Production!W12/Harvested!W12)*480,0)</f>
        <v>714</v>
      </c>
      <c r="X12" s="42">
        <f>IF(Harvested!X12&gt;0,(Production!X12/Harvested!X12)*480,0)</f>
        <v>720</v>
      </c>
      <c r="Y12" s="42">
        <f>IF(Harvested!Y12&gt;0,(Production!Y12/Harvested!Y12)*480,0)</f>
        <v>826.14084507042253</v>
      </c>
      <c r="Z12" s="42">
        <f>IF(Harvested!Z12&gt;0,(Production!Z12/Harvested!Z12)*480,0)</f>
        <v>870.78260869565213</v>
      </c>
      <c r="AA12" s="42">
        <f>IF(Harvested!AA12&gt;0,(Production!AA12/Harvested!AA12)*480,0)</f>
        <v>916.31746031746036</v>
      </c>
      <c r="AB12" s="42">
        <f>IF(Harvested!AB12&gt;0,(Production!AB12/Harvested!AB12)*480,0)</f>
        <v>1114.1333333333334</v>
      </c>
      <c r="AC12" s="42">
        <f>IF(Harvested!AC12&gt;0,(Production!AC12/Harvested!AC12)*480,0)</f>
        <v>1016.3076923076924</v>
      </c>
      <c r="AD12" s="42">
        <f>IF(Harvested!AD12&gt;0,(Production!AD12/Harvested!AD12)*480,0)</f>
        <v>1044.8275862068967</v>
      </c>
      <c r="AE12" s="42">
        <f>IF(Harvested!AE12&gt;0,(Production!AE12/Harvested!AE12)*480,0)</f>
        <v>1070.6823529411763</v>
      </c>
      <c r="AF12" s="42">
        <f>IF(Harvested!AF12&gt;0,(Production!AF12/Harvested!AF12)*480,0)</f>
        <v>1011.5121951219512</v>
      </c>
      <c r="AG12" s="42">
        <f>IF(Harvested!AG12&gt;0,(Production!AG12/Harvested!AG12)*480,0)</f>
        <v>817.92</v>
      </c>
      <c r="AH12" s="42">
        <f>IF(Harvested!AH12&gt;0,(Production!AH12/Harvested!AH12)*480,0)</f>
        <v>1045.3333333333333</v>
      </c>
      <c r="AI12" s="42">
        <f>IF(Harvested!AI12&gt;0,(Production!AI12/Harvested!AI12)*480,0)</f>
        <v>928.72727272727275</v>
      </c>
      <c r="AJ12" s="42">
        <f>IF(Harvested!AJ12&gt;0,(Production!AJ12/Harvested!AJ12)*480,0)</f>
        <v>1064.2051282051282</v>
      </c>
      <c r="AK12" s="42">
        <f>IF(Harvested!AK12&gt;0,(Production!AK12/Harvested!AK12)*480,0)</f>
        <v>1133.1147540983607</v>
      </c>
      <c r="AL12" s="42">
        <f>IF(Harvested!AL12&gt;0,(Production!AL12/Harvested!AL12)*480,0)</f>
        <v>1144.7272727272727</v>
      </c>
      <c r="AM12" s="42">
        <f>IF(Harvested!AM12&gt;0,(Production!AM12/Harvested!AM12)*480,0)</f>
        <v>1092.1739130434783</v>
      </c>
      <c r="AN12" s="42">
        <f>IF(Harvested!AN12&gt;0,(Production!AN12/Harvested!AN12)*480,0)</f>
        <v>1075.2</v>
      </c>
      <c r="AO12" s="42">
        <f>IF(Harvested!AO12&gt;0,(Production!AO12/Harvested!AO12)*480,0)</f>
        <v>1176.986301369863</v>
      </c>
      <c r="AP12" s="42">
        <f>IF(Harvested!AP12&gt;0,(Production!AP12/Harvested!AP12)*480,0)</f>
        <v>1133</v>
      </c>
      <c r="AQ12" s="42">
        <f>IF(Harvested!AQ12&gt;0,(Production!AQ12/Harvested!AQ12)*480,0)</f>
        <v>1185.0491803278687</v>
      </c>
      <c r="AR12" s="42">
        <f>IF(Harvested!AR12&gt;0,(Production!AR12/Harvested!AR12)*480,0)</f>
        <v>1178.7692307692309</v>
      </c>
      <c r="AS12" s="42">
        <f>IF(Harvested!AS12&gt;0,(Production!AS12/Harvested!AS12)*480,0)</f>
        <v>1248</v>
      </c>
      <c r="AT12" s="42">
        <f>IF(Harvested!AT12&gt;0,(Production!AT12/Harvested!AT12)*480,0)</f>
        <v>1188.864</v>
      </c>
      <c r="AU12" s="42">
        <f>IF(Harvested!AU12&gt;0,(Production!AU12/Harvested!AU12)*480,0)</f>
        <v>1294.5742574257426</v>
      </c>
      <c r="AV12" s="42">
        <f>IF(Harvested!AV12&gt;0,(Production!AV12/Harvested!AV12)*480,0)</f>
        <v>1341</v>
      </c>
      <c r="AW12" s="42">
        <f>IF(Harvested!AW12&gt;0,(Production!AW12/Harvested!AW12)*480,0)</f>
        <v>1537.8640776699028</v>
      </c>
      <c r="AX12" s="39">
        <f>IF(Harvested!AX12&gt;0,(Production!AX12/Harvested!AX12)*480,0)</f>
        <v>1204.5784615384616</v>
      </c>
      <c r="AY12" s="51">
        <f>IF(Harvested!AY12&gt;0,(Production!AY12/Harvested!AY12)*480,0)</f>
        <v>1251.6455696202531</v>
      </c>
      <c r="AZ12" s="31"/>
    </row>
    <row r="13" spans="1:52">
      <c r="A13" s="50" t="s">
        <v>34</v>
      </c>
      <c r="B13" s="42">
        <f>IF(Harvested!B13&gt;0,(Production!B13/Harvested!B13)*480,0)</f>
        <v>449.88235294117646</v>
      </c>
      <c r="C13" s="42">
        <f>IF(Harvested!C13&gt;0,(Production!C13/Harvested!C13)*480,0)</f>
        <v>712.25806451612902</v>
      </c>
      <c r="D13" s="42">
        <f>IF(Harvested!D13&gt;0,(Production!D13/Harvested!D13)*480,0)</f>
        <v>394.28571428571428</v>
      </c>
      <c r="E13" s="42">
        <f>IF(Harvested!E13&gt;0,(Production!E13/Harvested!E13)*480,0)</f>
        <v>512.46043165467631</v>
      </c>
      <c r="F13" s="42">
        <f>IF(Harvested!F13&gt;0,(Production!F13/Harvested!F13)*480,0)</f>
        <v>701.84873949579833</v>
      </c>
      <c r="G13" s="42">
        <f>IF(Harvested!G13&gt;0,(Production!G13/Harvested!G13)*480,0)</f>
        <v>622.82926829268297</v>
      </c>
      <c r="H13" s="42">
        <f>IF(Harvested!H13&gt;0,(Production!H13/Harvested!H13)*480,0)</f>
        <v>785.8604651162791</v>
      </c>
      <c r="I13" s="42">
        <f>IF(Harvested!I13&gt;0,(Production!I13/Harvested!I13)*480,0)</f>
        <v>565.33333333333337</v>
      </c>
      <c r="J13" s="42">
        <f>IF(Harvested!J13&gt;0,(Production!J13/Harvested!J13)*480,0)</f>
        <v>566.73684210526312</v>
      </c>
      <c r="K13" s="42">
        <f>IF(Harvested!K13&gt;0,(Production!K13/Harvested!K13)*480,0)</f>
        <v>781.6</v>
      </c>
      <c r="L13" s="42">
        <f>IF(Harvested!L13&gt;0,(Production!L13/Harvested!L13)*480,0)</f>
        <v>705.48837209302326</v>
      </c>
      <c r="M13" s="42">
        <f>IF(Harvested!M13&gt;0,(Production!M13/Harvested!M13)*480,0)</f>
        <v>672</v>
      </c>
      <c r="N13" s="42">
        <f>IF(Harvested!N13&gt;0,(Production!N13/Harvested!N13)*480,0)</f>
        <v>715.13924050632909</v>
      </c>
      <c r="O13" s="42">
        <f>IF(Harvested!O13&gt;0,(Production!O13/Harvested!O13)*480,0)</f>
        <v>827.70731707317077</v>
      </c>
      <c r="P13" s="42">
        <f>IF(Harvested!P13&gt;0,(Production!P13/Harvested!P13)*480,0)</f>
        <v>716.68965517241384</v>
      </c>
      <c r="Q13" s="42">
        <f>IF(Harvested!Q13&gt;0,(Production!Q13/Harvested!Q13)*480,0)</f>
        <v>606.17142857142858</v>
      </c>
      <c r="R13" s="42">
        <f>IF(Harvested!R13&gt;0,(Production!R13/Harvested!R13)*480,0)</f>
        <v>815.4606741573034</v>
      </c>
      <c r="S13" s="42">
        <f>IF(Harvested!S13&gt;0,(Production!S13/Harvested!S13)*480,0)</f>
        <v>613.95348837209303</v>
      </c>
      <c r="T13" s="42">
        <f>IF(Harvested!T13&gt;0,(Production!T13/Harvested!T13)*480,0)</f>
        <v>697.49152542372883</v>
      </c>
      <c r="U13" s="42">
        <f>IF(Harvested!U13&gt;0,(Production!U13/Harvested!U13)*480,0)</f>
        <v>728.12307692307684</v>
      </c>
      <c r="V13" s="42">
        <f>IF(Harvested!V13&gt;0,(Production!V13/Harvested!V13)*480,0)</f>
        <v>586.05714285714294</v>
      </c>
      <c r="W13" s="42">
        <f>IF(Harvested!W13&gt;0,(Production!W13/Harvested!W13)*480,0)</f>
        <v>708.98360655737713</v>
      </c>
      <c r="X13" s="42">
        <f>IF(Harvested!X13&gt;0,(Production!X13/Harvested!X13)*480,0)</f>
        <v>629.1798561151079</v>
      </c>
      <c r="Y13" s="42">
        <f>IF(Harvested!Y13&gt;0,(Production!Y13/Harvested!Y13)*480,0)</f>
        <v>580.49122807017534</v>
      </c>
      <c r="Z13" s="42">
        <f>IF(Harvested!Z13&gt;0,(Production!Z13/Harvested!Z13)*480,0)</f>
        <v>716.60606060606062</v>
      </c>
      <c r="AA13" s="42">
        <f>IF(Harvested!AA13&gt;0,(Production!AA13/Harvested!AA13)*480,0)</f>
        <v>966.58823529411757</v>
      </c>
      <c r="AB13" s="42">
        <f>IF(Harvested!AB13&gt;0,(Production!AB13/Harvested!AB13)*480,0)</f>
        <v>866.93877551020398</v>
      </c>
      <c r="AC13" s="42">
        <f>IF(Harvested!AC13&gt;0,(Production!AC13/Harvested!AC13)*480,0)</f>
        <v>878.40000000000009</v>
      </c>
      <c r="AD13" s="42">
        <f>IF(Harvested!AD13&gt;0,(Production!AD13/Harvested!AD13)*480,0)</f>
        <v>945.52380952380963</v>
      </c>
      <c r="AE13" s="42">
        <f>IF(Harvested!AE13&gt;0,(Production!AE13/Harvested!AE13)*480,0)</f>
        <v>1016.7272727272727</v>
      </c>
      <c r="AF13" s="42">
        <f>IF(Harvested!AF13&gt;0,(Production!AF13/Harvested!AF13)*480,0)</f>
        <v>576.41025641025635</v>
      </c>
      <c r="AG13" s="42">
        <f>IF(Harvested!AG13&gt;0,(Production!AG13/Harvested!AG13)*480,0)</f>
        <v>744.5333333333333</v>
      </c>
      <c r="AH13" s="42">
        <f>IF(Harvested!AH13&gt;0,(Production!AH13/Harvested!AH13)*480,0)</f>
        <v>842.40963855421694</v>
      </c>
      <c r="AI13" s="42">
        <f>IF(Harvested!AI13&gt;0,(Production!AI13/Harvested!AI13)*480,0)</f>
        <v>845.79310344827593</v>
      </c>
      <c r="AJ13" s="42">
        <f>IF(Harvested!AJ13&gt;0,(Production!AJ13/Harvested!AJ13)*480,0)</f>
        <v>1019.7333333333333</v>
      </c>
      <c r="AK13" s="42">
        <f>IF(Harvested!AK13&gt;0,(Production!AK13/Harvested!AK13)*480,0)</f>
        <v>1222.5</v>
      </c>
      <c r="AL13" s="42">
        <f>IF(Harvested!AL13&gt;0,(Production!AL13/Harvested!AL13)*480,0)</f>
        <v>1154.2857142857142</v>
      </c>
      <c r="AM13" s="42">
        <f>IF(Harvested!AM13&gt;0,(Production!AM13/Harvested!AM13)*480,0)</f>
        <v>810</v>
      </c>
      <c r="AN13" s="42">
        <f>IF(Harvested!AN13&gt;0,(Production!AN13/Harvested!AN13)*480,0)</f>
        <v>938.978102189781</v>
      </c>
      <c r="AO13" s="42">
        <f>IF(Harvested!AO13&gt;0,(Production!AO13/Harvested!AO13)*480,0)</f>
        <v>893.64055299539166</v>
      </c>
      <c r="AP13" s="42">
        <f>IF(Harvested!AP13&gt;0,(Production!AP13/Harvested!AP13)*480,0)</f>
        <v>1066.6666666666667</v>
      </c>
      <c r="AQ13" s="42">
        <f>IF(Harvested!AQ13&gt;0,(Production!AQ13/Harvested!AQ13)*480,0)</f>
        <v>1042.3880597014925</v>
      </c>
      <c r="AR13" s="42">
        <f>IF(Harvested!AR13&gt;0,(Production!AR13/Harvested!AR13)*480,0)</f>
        <v>986.18181818181824</v>
      </c>
      <c r="AS13" s="42">
        <f>IF(Harvested!AS13&gt;0,(Production!AS13/Harvested!AS13)*480,0)</f>
        <v>1010.7692307692308</v>
      </c>
      <c r="AT13" s="42">
        <f>IF(Harvested!AT13&gt;0,(Production!AT13/Harvested!AT13)*480,0)</f>
        <v>904.42105263157896</v>
      </c>
      <c r="AU13" s="42">
        <f>IF(Harvested!AU13&gt;0,(Production!AU13/Harvested!AU13)*480,0)</f>
        <v>872.3478260869565</v>
      </c>
      <c r="AV13" s="42">
        <f>IF(Harvested!AV13&gt;0,(Production!AV13/Harvested!AV13)*480,0)</f>
        <v>1070.2702702702704</v>
      </c>
      <c r="AW13" s="42">
        <f>IF(Harvested!AW13&gt;0,(Production!AW13/Harvested!AW13)*480,0)</f>
        <v>1485.7142857142858</v>
      </c>
      <c r="AX13" s="39">
        <f>IF(Harvested!AX13&gt;0,(Production!AX13/Harvested!AX13)*480,0)</f>
        <v>968.17021276595744</v>
      </c>
      <c r="AY13" s="51">
        <f>IF(Harvested!AY13&gt;0,(Production!AY13/Harvested!AY13)*480,0)</f>
        <v>967.31301939058176</v>
      </c>
      <c r="AZ13" s="31"/>
    </row>
    <row r="14" spans="1:52">
      <c r="A14" s="50" t="s">
        <v>35</v>
      </c>
      <c r="B14" s="42">
        <f>IF(Harvested!B14&gt;0,(Production!B14/Harvested!B14)*480,0)</f>
        <v>560.54237288135585</v>
      </c>
      <c r="C14" s="42">
        <f>IF(Harvested!C14&gt;0,(Production!C14/Harvested!C14)*480,0)</f>
        <v>656.91428571428571</v>
      </c>
      <c r="D14" s="42">
        <f>IF(Harvested!D14&gt;0,(Production!D14/Harvested!D14)*480,0)</f>
        <v>487.68</v>
      </c>
      <c r="E14" s="42">
        <f>IF(Harvested!E14&gt;0,(Production!E14/Harvested!E14)*480,0)</f>
        <v>626</v>
      </c>
      <c r="F14" s="42">
        <f>IF(Harvested!F14&gt;0,(Production!F14/Harvested!F14)*480,0)</f>
        <v>853.33333333333326</v>
      </c>
      <c r="G14" s="42">
        <f>IF(Harvested!G14&gt;0,(Production!G14/Harvested!G14)*480,0)</f>
        <v>640</v>
      </c>
      <c r="H14" s="42">
        <f>IF(Harvested!H14&gt;0,(Production!H14/Harvested!H14)*480,0)</f>
        <v>767.44186046511629</v>
      </c>
      <c r="I14" s="42">
        <f>IF(Harvested!I14&gt;0,(Production!I14/Harvested!I14)*480,0)</f>
        <v>763.84615384615381</v>
      </c>
      <c r="J14" s="42">
        <f>IF(Harvested!J14&gt;0,(Production!J14/Harvested!J14)*480,0)</f>
        <v>571.19999999999993</v>
      </c>
      <c r="K14" s="42">
        <f>IF(Harvested!K14&gt;0,(Production!K14/Harvested!K14)*480,0)</f>
        <v>829.30693069306926</v>
      </c>
      <c r="L14" s="42">
        <f>IF(Harvested!L14&gt;0,(Production!L14/Harvested!L14)*480,0)</f>
        <v>736.13445378151266</v>
      </c>
      <c r="M14" s="42">
        <f>IF(Harvested!M14&gt;0,(Production!M14/Harvested!M14)*480,0)</f>
        <v>731.76470588235293</v>
      </c>
      <c r="N14" s="42">
        <f>IF(Harvested!N14&gt;0,(Production!N14/Harvested!N14)*480,0)</f>
        <v>727.86885245901635</v>
      </c>
      <c r="O14" s="42">
        <f>IF(Harvested!O14&gt;0,(Production!O14/Harvested!O14)*480,0)</f>
        <v>887.80487804878044</v>
      </c>
      <c r="P14" s="42">
        <f>IF(Harvested!P14&gt;0,(Production!P14/Harvested!P14)*480,0)</f>
        <v>760.50557620817847</v>
      </c>
      <c r="Q14" s="42">
        <f>IF(Harvested!Q14&gt;0,(Production!Q14/Harvested!Q14)*480,0)</f>
        <v>572.30769230769226</v>
      </c>
      <c r="R14" s="42">
        <f>IF(Harvested!R14&gt;0,(Production!R14/Harvested!R14)*480,0)</f>
        <v>805.79527559055111</v>
      </c>
      <c r="S14" s="42">
        <f>IF(Harvested!S14&gt;0,(Production!S14/Harvested!S14)*480,0)</f>
        <v>622.30985915492954</v>
      </c>
      <c r="T14" s="42">
        <f>IF(Harvested!T14&gt;0,(Production!T14/Harvested!T14)*480,0)</f>
        <v>818.61818181818182</v>
      </c>
      <c r="U14" s="42">
        <f>IF(Harvested!U14&gt;0,(Production!U14/Harvested!U14)*480,0)</f>
        <v>901.11340206185571</v>
      </c>
      <c r="V14" s="42">
        <f>IF(Harvested!V14&gt;0,(Production!V14/Harvested!V14)*480,0)</f>
        <v>737.36170212765967</v>
      </c>
      <c r="W14" s="42">
        <f>IF(Harvested!W14&gt;0,(Production!W14/Harvested!W14)*480,0)</f>
        <v>704.13559322033893</v>
      </c>
      <c r="X14" s="42">
        <f>IF(Harvested!X14&gt;0,(Production!X14/Harvested!X14)*480,0)</f>
        <v>641.625</v>
      </c>
      <c r="Y14" s="42">
        <f>IF(Harvested!Y14&gt;0,(Production!Y14/Harvested!Y14)*480,0)</f>
        <v>718.80000000000007</v>
      </c>
      <c r="Z14" s="42">
        <f>IF(Harvested!Z14&gt;0,(Production!Z14/Harvested!Z14)*480,0)</f>
        <v>807.6521739130435</v>
      </c>
      <c r="AA14" s="42">
        <f>IF(Harvested!AA14&gt;0,(Production!AA14/Harvested!AA14)*480,0)</f>
        <v>933.57798165137615</v>
      </c>
      <c r="AB14" s="42">
        <f>IF(Harvested!AB14&gt;0,(Production!AB14/Harvested!AB14)*480,0)</f>
        <v>1023.7090909090909</v>
      </c>
      <c r="AC14" s="42">
        <f>IF(Harvested!AC14&gt;0,(Production!AC14/Harvested!AC14)*480,0)</f>
        <v>858.8</v>
      </c>
      <c r="AD14" s="42">
        <f>IF(Harvested!AD14&gt;0,(Production!AD14/Harvested!AD14)*480,0)</f>
        <v>828.98360655737713</v>
      </c>
      <c r="AE14" s="42">
        <f>IF(Harvested!AE14&gt;0,(Production!AE14/Harvested!AE14)*480,0)</f>
        <v>965.86259541984737</v>
      </c>
      <c r="AF14" s="42">
        <f>IF(Harvested!AF14&gt;0,(Production!AF14/Harvested!AF14)*480,0)</f>
        <v>910.66666666666663</v>
      </c>
      <c r="AG14" s="42">
        <f>IF(Harvested!AG14&gt;0,(Production!AG14/Harvested!AG14)*480,0)</f>
        <v>686.89655172413802</v>
      </c>
      <c r="AH14" s="42">
        <f>IF(Harvested!AH14&gt;0,(Production!AH14/Harvested!AH14)*480,0)</f>
        <v>992.78048780487802</v>
      </c>
      <c r="AI14" s="42">
        <f>IF(Harvested!AI14&gt;0,(Production!AI14/Harvested!AI14)*480,0)</f>
        <v>952.06611570247935</v>
      </c>
      <c r="AJ14" s="42">
        <f>IF(Harvested!AJ14&gt;0,(Production!AJ14/Harvested!AJ14)*480,0)</f>
        <v>1014.1276595744681</v>
      </c>
      <c r="AK14" s="42">
        <f>IF(Harvested!AK14&gt;0,(Production!AK14/Harvested!AK14)*480,0)</f>
        <v>1202.5087108013938</v>
      </c>
      <c r="AL14" s="42">
        <f>IF(Harvested!AL14&gt;0,(Production!AL14/Harvested!AL14)*480,0)</f>
        <v>1232</v>
      </c>
      <c r="AM14" s="42">
        <f>IF(Harvested!AM14&gt;0,(Production!AM14/Harvested!AM14)*480,0)</f>
        <v>1024</v>
      </c>
      <c r="AN14" s="42">
        <f>IF(Harvested!AN14&gt;0,(Production!AN14/Harvested!AN14)*480,0)</f>
        <v>1206.6976744186045</v>
      </c>
      <c r="AO14" s="42">
        <f>IF(Harvested!AO14&gt;0,(Production!AO14/Harvested!AO14)*480,0)</f>
        <v>1037.568</v>
      </c>
      <c r="AP14" s="42">
        <f>IF(Harvested!AP14&gt;0,(Production!AP14/Harvested!AP14)*480,0)</f>
        <v>1141.0731707317075</v>
      </c>
      <c r="AQ14" s="42">
        <f>IF(Harvested!AQ14&gt;0,(Production!AQ14/Harvested!AQ14)*480,0)</f>
        <v>1111.5428571428572</v>
      </c>
      <c r="AR14" s="42">
        <f>IF(Harvested!AR14&gt;0,(Production!AR14/Harvested!AR14)*480,0)</f>
        <v>1078.8571428571429</v>
      </c>
      <c r="AS14" s="42">
        <f>IF(Harvested!AS14&gt;0,(Production!AS14/Harvested!AS14)*480,0)</f>
        <v>996.83720930232562</v>
      </c>
      <c r="AT14" s="42">
        <f>IF(Harvested!AT14&gt;0,(Production!AT14/Harvested!AT14)*480,0)</f>
        <v>1084.3428571428572</v>
      </c>
      <c r="AU14" s="42">
        <f>IF(Harvested!AU14&gt;0,(Production!AU14/Harvested!AU14)*480,0)</f>
        <v>1082.7341772151899</v>
      </c>
      <c r="AV14" s="42">
        <f>IF(Harvested!AV14&gt;0,(Production!AV14/Harvested!AV14)*480,0)</f>
        <v>1156.6601941747572</v>
      </c>
      <c r="AW14" s="42">
        <f>IF(Harvested!AW14&gt;0,(Production!AW14/Harvested!AW14)*480,0)</f>
        <v>1329.2307692307693</v>
      </c>
      <c r="AX14" s="39">
        <f>IF(Harvested!AX14&gt;0,(Production!AX14/Harvested!AX14)*480,0)</f>
        <v>1095.0620689655173</v>
      </c>
      <c r="AY14" s="51">
        <f>IF(Harvested!AY14&gt;0,(Production!AY14/Harvested!AY14)*480,0)</f>
        <v>1082.7112970711298</v>
      </c>
      <c r="AZ14" s="31"/>
    </row>
    <row r="15" spans="1:52">
      <c r="A15" s="50" t="s">
        <v>36</v>
      </c>
      <c r="B15" s="42">
        <f>IF(Harvested!B15&gt;0,(Production!B15/Harvested!B15)*480,0)</f>
        <v>495.82417582417588</v>
      </c>
      <c r="C15" s="42">
        <f>IF(Harvested!C15&gt;0,(Production!C15/Harvested!C15)*480,0)</f>
        <v>550.07299270072997</v>
      </c>
      <c r="D15" s="42">
        <f>IF(Harvested!D15&gt;0,(Production!D15/Harvested!D15)*480,0)</f>
        <v>352.53112033195021</v>
      </c>
      <c r="E15" s="42">
        <f>IF(Harvested!E15&gt;0,(Production!E15/Harvested!E15)*480,0)</f>
        <v>440.65573770491807</v>
      </c>
      <c r="F15" s="42">
        <f>IF(Harvested!F15&gt;0,(Production!F15/Harvested!F15)*480,0)</f>
        <v>648.47682119205297</v>
      </c>
      <c r="G15" s="42">
        <f>IF(Harvested!G15&gt;0,(Production!G15/Harvested!G15)*480,0)</f>
        <v>376.77419354838707</v>
      </c>
      <c r="H15" s="42">
        <f>IF(Harvested!H15&gt;0,(Production!H15/Harvested!H15)*480,0)</f>
        <v>554.07407407407413</v>
      </c>
      <c r="I15" s="42">
        <f>IF(Harvested!I15&gt;0,(Production!I15/Harvested!I15)*480,0)</f>
        <v>652.80000000000007</v>
      </c>
      <c r="J15" s="42">
        <f>IF(Harvested!J15&gt;0,(Production!J15/Harvested!J15)*480,0)</f>
        <v>588</v>
      </c>
      <c r="K15" s="42">
        <f>IF(Harvested!K15&gt;0,(Production!K15/Harvested!K15)*480,0)</f>
        <v>795.97989949748751</v>
      </c>
      <c r="L15" s="42">
        <f>IF(Harvested!L15&gt;0,(Production!L15/Harvested!L15)*480,0)</f>
        <v>606.94214876033061</v>
      </c>
      <c r="M15" s="42">
        <f>IF(Harvested!M15&gt;0,(Production!M15/Harvested!M15)*480,0)</f>
        <v>617.79904306220089</v>
      </c>
      <c r="N15" s="42">
        <f>IF(Harvested!N15&gt;0,(Production!N15/Harvested!N15)*480,0)</f>
        <v>641.36170212765956</v>
      </c>
      <c r="O15" s="42">
        <f>IF(Harvested!O15&gt;0,(Production!O15/Harvested!O15)*480,0)</f>
        <v>629.72477064220175</v>
      </c>
      <c r="P15" s="42">
        <f>IF(Harvested!P15&gt;0,(Production!P15/Harvested!P15)*480,0)</f>
        <v>791.70731707317077</v>
      </c>
      <c r="Q15" s="42">
        <f>IF(Harvested!Q15&gt;0,(Production!Q15/Harvested!Q15)*480,0)</f>
        <v>538.74626865671644</v>
      </c>
      <c r="R15" s="42">
        <f>IF(Harvested!R15&gt;0,(Production!R15/Harvested!R15)*480,0)</f>
        <v>855.6521739130435</v>
      </c>
      <c r="S15" s="42">
        <f>IF(Harvested!S15&gt;0,(Production!S15/Harvested!S15)*480,0)</f>
        <v>543.57615894039736</v>
      </c>
      <c r="T15" s="42">
        <f>IF(Harvested!T15&gt;0,(Production!T15/Harvested!T15)*480,0)</f>
        <v>736.83116883116884</v>
      </c>
      <c r="U15" s="42">
        <f>IF(Harvested!U15&gt;0,(Production!U15/Harvested!U15)*480,0)</f>
        <v>695.38461538461536</v>
      </c>
      <c r="V15" s="42">
        <f>IF(Harvested!V15&gt;0,(Production!V15/Harvested!V15)*480,0)</f>
        <v>470.58823529411762</v>
      </c>
      <c r="W15" s="42">
        <f>IF(Harvested!W15&gt;0,(Production!W15/Harvested!W15)*480,0)</f>
        <v>600.9549071618037</v>
      </c>
      <c r="X15" s="42">
        <f>IF(Harvested!X15&gt;0,(Production!X15/Harvested!X15)*480,0)</f>
        <v>668.04123711340208</v>
      </c>
      <c r="Y15" s="42">
        <f>IF(Harvested!Y15&gt;0,(Production!Y15/Harvested!Y15)*480,0)</f>
        <v>834</v>
      </c>
      <c r="Z15" s="42">
        <f>IF(Harvested!Z15&gt;0,(Production!Z15/Harvested!Z15)*480,0)</f>
        <v>795.6521739130435</v>
      </c>
      <c r="AA15" s="42">
        <f>IF(Harvested!AA15&gt;0,(Production!AA15/Harvested!AA15)*480,0)</f>
        <v>861.53846153846155</v>
      </c>
      <c r="AB15" s="42">
        <f>IF(Harvested!AB15&gt;0,(Production!AB15/Harvested!AB15)*480,0)</f>
        <v>1053.968253968254</v>
      </c>
      <c r="AC15" s="42">
        <f>IF(Harvested!AC15&gt;0,(Production!AC15/Harvested!AC15)*480,0)</f>
        <v>946.84931506849307</v>
      </c>
      <c r="AD15" s="42">
        <f>IF(Harvested!AD15&gt;0,(Production!AD15/Harvested!AD15)*480,0)</f>
        <v>953.22580645161293</v>
      </c>
      <c r="AE15" s="42">
        <f>IF(Harvested!AE15&gt;0,(Production!AE15/Harvested!AE15)*480,0)</f>
        <v>967.59894459102907</v>
      </c>
      <c r="AF15" s="42">
        <f>IF(Harvested!AF15&gt;0,(Production!AF15/Harvested!AF15)*480,0)</f>
        <v>1105.7425742574258</v>
      </c>
      <c r="AG15" s="42">
        <f>IF(Harvested!AG15&gt;0,(Production!AG15/Harvested!AG15)*480,0)</f>
        <v>926.76923076923083</v>
      </c>
      <c r="AH15" s="42">
        <f>IF(Harvested!AH15&gt;0,(Production!AH15/Harvested!AH15)*480,0)</f>
        <v>1067.5324675324675</v>
      </c>
      <c r="AI15" s="42">
        <f>IF(Harvested!AI15&gt;0,(Production!AI15/Harvested!AI15)*480,0)</f>
        <v>969.15531335149876</v>
      </c>
      <c r="AJ15" s="42">
        <f>IF(Harvested!AJ15&gt;0,(Production!AJ15/Harvested!AJ15)*480,0)</f>
        <v>1063.2727272727273</v>
      </c>
      <c r="AK15" s="42">
        <f>IF(Harvested!AK15&gt;0,(Production!AK15/Harvested!AK15)*480,0)</f>
        <v>967.80487804878044</v>
      </c>
      <c r="AL15" s="42">
        <f>IF(Harvested!AL15&gt;0,(Production!AL15/Harvested!AL15)*480,0)</f>
        <v>1116.7346938775511</v>
      </c>
      <c r="AM15" s="42">
        <f>IF(Harvested!AM15&gt;0,(Production!AM15/Harvested!AM15)*480,0)</f>
        <v>1097.1428571428571</v>
      </c>
      <c r="AN15" s="42">
        <f>IF(Harvested!AN15&gt;0,(Production!AN15/Harvested!AN15)*480,0)</f>
        <v>1021.3533834586465</v>
      </c>
      <c r="AO15" s="42">
        <f>IF(Harvested!AO15&gt;0,(Production!AO15/Harvested!AO15)*480,0)</f>
        <v>1212.121212121212</v>
      </c>
      <c r="AP15" s="42">
        <f>IF(Harvested!AP15&gt;0,(Production!AP15/Harvested!AP15)*480,0)</f>
        <v>1372.9192546583852</v>
      </c>
      <c r="AQ15" s="42">
        <f>IF(Harvested!AQ15&gt;0,(Production!AQ15/Harvested!AQ15)*480,0)</f>
        <v>1193.4782608695652</v>
      </c>
      <c r="AR15" s="42">
        <f>IF(Harvested!AR15&gt;0,(Production!AR15/Harvested!AR15)*480,0)</f>
        <v>1143.97212543554</v>
      </c>
      <c r="AS15" s="42">
        <f>IF(Harvested!AS15&gt;0,(Production!AS15/Harvested!AS15)*480,0)</f>
        <v>1260.3870967741937</v>
      </c>
      <c r="AT15" s="42">
        <f>IF(Harvested!AT15&gt;0,(Production!AT15/Harvested!AT15)*480,0)</f>
        <v>1239.5294117647059</v>
      </c>
      <c r="AU15" s="42">
        <f>IF(Harvested!AU15&gt;0,(Production!AU15/Harvested!AU15)*480,0)</f>
        <v>1361.4545454545455</v>
      </c>
      <c r="AV15" s="42">
        <f>IF(Harvested!AV15&gt;0,(Production!AV15/Harvested!AV15)*480,0)</f>
        <v>1320</v>
      </c>
      <c r="AW15" s="42">
        <f>IF(Harvested!AW15&gt;0,(Production!AW15/Harvested!AW15)*480,0)</f>
        <v>1312.9411764705883</v>
      </c>
      <c r="AX15" s="39">
        <f>IF(Harvested!AX15&gt;0,(Production!AX15/Harvested!AX15)*480,0)</f>
        <v>1234.5756097560975</v>
      </c>
      <c r="AY15" s="51">
        <f>IF(Harvested!AY15&gt;0,(Production!AY15/Harvested!AY15)*480,0)</f>
        <v>1269.7996357012751</v>
      </c>
      <c r="AZ15" s="31"/>
    </row>
    <row r="16" spans="1:52">
      <c r="A16" s="50" t="s">
        <v>37</v>
      </c>
      <c r="B16" s="42">
        <f>IF(Harvested!B16&gt;0,(Production!B16/Harvested!B16)*480,0)</f>
        <v>490.43478260869568</v>
      </c>
      <c r="C16" s="42">
        <f>IF(Harvested!C16&gt;0,(Production!C16/Harvested!C16)*480,0)</f>
        <v>356.86956521739131</v>
      </c>
      <c r="D16" s="42">
        <f>IF(Harvested!D16&gt;0,(Production!D16/Harvested!D16)*480,0)</f>
        <v>349.09090909090912</v>
      </c>
      <c r="E16" s="42">
        <f>IF(Harvested!E16&gt;0,(Production!E16/Harvested!E16)*480,0)</f>
        <v>495.73770491803282</v>
      </c>
      <c r="F16" s="42">
        <f>IF(Harvested!F16&gt;0,(Production!F16/Harvested!F16)*480,0)</f>
        <v>638.11764705882354</v>
      </c>
      <c r="G16" s="42">
        <f>IF(Harvested!G16&gt;0,(Production!G16/Harvested!G16)*480,0)</f>
        <v>337.11627906976742</v>
      </c>
      <c r="H16" s="42">
        <f>IF(Harvested!H16&gt;0,(Production!H16/Harvested!H16)*480,0)</f>
        <v>497.72307692307686</v>
      </c>
      <c r="I16" s="42">
        <f>IF(Harvested!I16&gt;0,(Production!I16/Harvested!I16)*480,0)</f>
        <v>600.35820895522386</v>
      </c>
      <c r="J16" s="42">
        <f>IF(Harvested!J16&gt;0,(Production!J16/Harvested!J16)*480,0)</f>
        <v>567.40298507462683</v>
      </c>
      <c r="K16" s="42">
        <f>IF(Harvested!K16&gt;0,(Production!K16/Harvested!K16)*480,0)</f>
        <v>699.58620689655174</v>
      </c>
      <c r="L16" s="42">
        <f>IF(Harvested!L16&gt;0,(Production!L16/Harvested!L16)*480,0)</f>
        <v>528.90566037735846</v>
      </c>
      <c r="M16" s="42">
        <f>IF(Harvested!M16&gt;0,(Production!M16/Harvested!M16)*480,0)</f>
        <v>496.69565217391306</v>
      </c>
      <c r="N16" s="42">
        <f>IF(Harvested!N16&gt;0,(Production!N16/Harvested!N16)*480,0)</f>
        <v>461.35922330097088</v>
      </c>
      <c r="O16" s="42">
        <f>IF(Harvested!O16&gt;0,(Production!O16/Harvested!O16)*480,0)</f>
        <v>551.60655737704917</v>
      </c>
      <c r="P16" s="42">
        <f>IF(Harvested!P16&gt;0,(Production!P16/Harvested!P16)*480,0)</f>
        <v>650.92682926829275</v>
      </c>
      <c r="Q16" s="42">
        <f>IF(Harvested!Q16&gt;0,(Production!Q16/Harvested!Q16)*480,0)</f>
        <v>425.36585365853659</v>
      </c>
      <c r="R16" s="42">
        <f>IF(Harvested!R16&gt;0,(Production!R16/Harvested!R16)*480,0)</f>
        <v>726.15384615384619</v>
      </c>
      <c r="S16" s="42">
        <f>IF(Harvested!S16&gt;0,(Production!S16/Harvested!S16)*480,0)</f>
        <v>526.5454545454545</v>
      </c>
      <c r="T16" s="42">
        <f>IF(Harvested!T16&gt;0,(Production!T16/Harvested!T16)*480,0)</f>
        <v>611.32075471698113</v>
      </c>
      <c r="U16" s="42">
        <f>IF(Harvested!U16&gt;0,(Production!U16/Harvested!U16)*480,0)</f>
        <v>662</v>
      </c>
      <c r="V16" s="42">
        <f>IF(Harvested!V16&gt;0,(Production!V16/Harvested!V16)*480,0)</f>
        <v>588.94382022471905</v>
      </c>
      <c r="W16" s="42">
        <f>IF(Harvested!W16&gt;0,(Production!W16/Harvested!W16)*480,0)</f>
        <v>505.48672566371687</v>
      </c>
      <c r="X16" s="42">
        <f>IF(Harvested!X16&gt;0,(Production!X16/Harvested!X16)*480,0)</f>
        <v>603.18584070796453</v>
      </c>
      <c r="Y16" s="42">
        <f>IF(Harvested!Y16&gt;0,(Production!Y16/Harvested!Y16)*480,0)</f>
        <v>763.31707317073176</v>
      </c>
      <c r="Z16" s="42">
        <f>IF(Harvested!Z16&gt;0,(Production!Z16/Harvested!Z16)*480,0)</f>
        <v>740.83018867924534</v>
      </c>
      <c r="AA16" s="42">
        <f>IF(Harvested!AA16&gt;0,(Production!AA16/Harvested!AA16)*480,0)</f>
        <v>806.03773584905662</v>
      </c>
      <c r="AB16" s="42">
        <f>IF(Harvested!AB16&gt;0,(Production!AB16/Harvested!AB16)*480,0)</f>
        <v>899.65714285714284</v>
      </c>
      <c r="AC16" s="42">
        <f>IF(Harvested!AC16&gt;0,(Production!AC16/Harvested!AC16)*480,0)</f>
        <v>848.12598425196848</v>
      </c>
      <c r="AD16" s="42">
        <f>IF(Harvested!AD16&gt;0,(Production!AD16/Harvested!AD16)*480,0)</f>
        <v>944.80575539568338</v>
      </c>
      <c r="AE16" s="42">
        <f>IF(Harvested!AE16&gt;0,(Production!AE16/Harvested!AE16)*480,0)</f>
        <v>564.70588235294122</v>
      </c>
      <c r="AF16" s="42">
        <f>IF(Harvested!AF16&gt;0,(Production!AF16/Harvested!AF16)*480,0)</f>
        <v>908.57142857142856</v>
      </c>
      <c r="AG16" s="42">
        <f>IF(Harvested!AG16&gt;0,(Production!AG16/Harvested!AG16)*480,0)</f>
        <v>843.42857142857144</v>
      </c>
      <c r="AH16" s="42">
        <f>IF(Harvested!AH16&gt;0,(Production!AH16/Harvested!AH16)*480,0)</f>
        <v>844.65116279069764</v>
      </c>
      <c r="AI16" s="42">
        <f>IF(Harvested!AI16&gt;0,(Production!AI16/Harvested!AI16)*480,0)</f>
        <v>796.40816326530603</v>
      </c>
      <c r="AJ16" s="42">
        <f>IF(Harvested!AJ16&gt;0,(Production!AJ16/Harvested!AJ16)*480,0)</f>
        <v>945.9946949602122</v>
      </c>
      <c r="AK16" s="42">
        <f>IF(Harvested!AK16&gt;0,(Production!AK16/Harvested!AK16)*480,0)</f>
        <v>852.87553648068661</v>
      </c>
      <c r="AL16" s="42">
        <f>IF(Harvested!AL16&gt;0,(Production!AL16/Harvested!AL16)*480,0)</f>
        <v>878.22222222222229</v>
      </c>
      <c r="AM16" s="42">
        <f>IF(Harvested!AM16&gt;0,(Production!AM16/Harvested!AM16)*480,0)</f>
        <v>1045.7142857142856</v>
      </c>
      <c r="AN16" s="42">
        <f>IF(Harvested!AN16&gt;0,(Production!AN16/Harvested!AN16)*480,0)</f>
        <v>1104</v>
      </c>
      <c r="AO16" s="42">
        <f>IF(Harvested!AO16&gt;0,(Production!AO16/Harvested!AO16)*480,0)</f>
        <v>1033.4117647058822</v>
      </c>
      <c r="AP16" s="42">
        <f>IF(Harvested!AP16&gt;0,(Production!AP16/Harvested!AP16)*480,0)</f>
        <v>1041.1267605633805</v>
      </c>
      <c r="AQ16" s="42">
        <f>IF(Harvested!AQ16&gt;0,(Production!AQ16/Harvested!AQ16)*480,0)</f>
        <v>1137.7777777777778</v>
      </c>
      <c r="AR16" s="42">
        <f>IF(Harvested!AR16&gt;0,(Production!AR16/Harvested!AR16)*480,0)</f>
        <v>1066.4727272727273</v>
      </c>
      <c r="AS16" s="42">
        <f>IF(Harvested!AS16&gt;0,(Production!AS16/Harvested!AS16)*480,0)</f>
        <v>1036.4444444444446</v>
      </c>
      <c r="AT16" s="42">
        <f>IF(Harvested!AT16&gt;0,(Production!AT16/Harvested!AT16)*480,0)</f>
        <v>1053.0461538461539</v>
      </c>
      <c r="AU16" s="42">
        <f>IF(Harvested!AU16&gt;0,(Production!AU16/Harvested!AU16)*480,0)</f>
        <v>1249.8461538461538</v>
      </c>
      <c r="AV16" s="42">
        <f>IF(Harvested!AV16&gt;0,(Production!AV16/Harvested!AV16)*480,0)</f>
        <v>1052.1600000000001</v>
      </c>
      <c r="AW16" s="42">
        <f>IF(Harvested!AW16&gt;0,(Production!AW16/Harvested!AW16)*480,0)</f>
        <v>1440</v>
      </c>
      <c r="AX16" s="39">
        <f>IF(Harvested!AX16&gt;0,(Production!AX16/Harvested!AX16)*480,0)</f>
        <v>1082.759581881533</v>
      </c>
      <c r="AY16" s="51">
        <f>IF(Harvested!AY16&gt;0,(Production!AY16/Harvested!AY16)*480,0)</f>
        <v>1089.391304347826</v>
      </c>
      <c r="AZ16" s="31"/>
    </row>
    <row r="17" spans="1:52" s="30" customFormat="1">
      <c r="A17" s="59" t="s">
        <v>38</v>
      </c>
      <c r="B17" s="41">
        <f>IF(Harvested!B17&gt;0,(Production!B17/Harvested!B17)*480,0)</f>
        <v>293.37656595431099</v>
      </c>
      <c r="C17" s="41">
        <f>IF(Harvested!C17&gt;0,(Production!C17/Harvested!C17)*480,0)</f>
        <v>392.65040650406507</v>
      </c>
      <c r="D17" s="41">
        <f>IF(Harvested!D17&gt;0,(Production!D17/Harvested!D17)*480,0)</f>
        <v>228.18610923803104</v>
      </c>
      <c r="E17" s="41">
        <f>IF(Harvested!E17&gt;0,(Production!E17/Harvested!E17)*480,0)</f>
        <v>372.55102040816331</v>
      </c>
      <c r="F17" s="41">
        <f>IF(Harvested!F17&gt;0,(Production!F17/Harvested!F17)*480,0)</f>
        <v>296.89263157894737</v>
      </c>
      <c r="G17" s="41">
        <f>IF(Harvested!G17&gt;0,(Production!G17/Harvested!G17)*480,0)</f>
        <v>314.80519480519484</v>
      </c>
      <c r="H17" s="41">
        <f>IF(Harvested!H17&gt;0,(Production!H17/Harvested!H17)*480,0)</f>
        <v>365.36748768472904</v>
      </c>
      <c r="I17" s="41">
        <f>IF(Harvested!I17&gt;0,(Production!I17/Harvested!I17)*480,0)</f>
        <v>401.83596088605071</v>
      </c>
      <c r="J17" s="41">
        <f>IF(Harvested!J17&gt;0,(Production!J17/Harvested!J17)*480,0)</f>
        <v>346.77190213101818</v>
      </c>
      <c r="K17" s="41">
        <f>IF(Harvested!K17&gt;0,(Production!K17/Harvested!K17)*480,0)</f>
        <v>499.657333890514</v>
      </c>
      <c r="L17" s="41">
        <f>IF(Harvested!L17&gt;0,(Production!L17/Harvested!L17)*480,0)</f>
        <v>461.84100418410043</v>
      </c>
      <c r="M17" s="41">
        <f>IF(Harvested!M17&gt;0,(Production!M17/Harvested!M17)*480,0)</f>
        <v>357.11324075884994</v>
      </c>
      <c r="N17" s="41">
        <f>IF(Harvested!N17&gt;0,(Production!N17/Harvested!N17)*480,0)</f>
        <v>477.89991063449509</v>
      </c>
      <c r="O17" s="41">
        <f>IF(Harvested!O17&gt;0,(Production!O17/Harvested!O17)*480,0)</f>
        <v>411.05261337299805</v>
      </c>
      <c r="P17" s="41">
        <f>IF(Harvested!P17&gt;0,(Production!P17/Harvested!P17)*480,0)</f>
        <v>429.27994235421278</v>
      </c>
      <c r="Q17" s="41">
        <f>IF(Harvested!Q17&gt;0,(Production!Q17/Harvested!Q17)*480,0)</f>
        <v>476.81860258451519</v>
      </c>
      <c r="R17" s="41">
        <f>IF(Harvested!R17&gt;0,(Production!R17/Harvested!R17)*480,0)</f>
        <v>451.32867132867136</v>
      </c>
      <c r="S17" s="41">
        <f>IF(Harvested!S17&gt;0,(Production!S17/Harvested!S17)*480,0)</f>
        <v>362.63431999472607</v>
      </c>
      <c r="T17" s="41">
        <f>IF(Harvested!T17&gt;0,(Production!T17/Harvested!T17)*480,0)</f>
        <v>498.81502086230881</v>
      </c>
      <c r="U17" s="41">
        <f>IF(Harvested!U17&gt;0,(Production!U17/Harvested!U17)*480,0)</f>
        <v>473.95555555555558</v>
      </c>
      <c r="V17" s="41">
        <f>IF(Harvested!V17&gt;0,(Production!V17/Harvested!V17)*480,0)</f>
        <v>524.33347883020519</v>
      </c>
      <c r="W17" s="41">
        <f>IF(Harvested!W17&gt;0,(Production!W17/Harvested!W17)*480,0)</f>
        <v>474.39787798408486</v>
      </c>
      <c r="X17" s="41">
        <f>IF(Harvested!X17&gt;0,(Production!X17/Harvested!X17)*480,0)</f>
        <v>430.99432562199911</v>
      </c>
      <c r="Y17" s="41">
        <f>IF(Harvested!Y17&gt;0,(Production!Y17/Harvested!Y17)*480,0)</f>
        <v>481.7823509674534</v>
      </c>
      <c r="Z17" s="41">
        <f>IF(Harvested!Z17&gt;0,(Production!Z17/Harvested!Z17)*480,0)</f>
        <v>538.36225779275492</v>
      </c>
      <c r="AA17" s="41">
        <f>IF(Harvested!AA17&gt;0,(Production!AA17/Harvested!AA17)*480,0)</f>
        <v>483.91304347826087</v>
      </c>
      <c r="AB17" s="41">
        <f>IF(Harvested!AB17&gt;0,(Production!AB17/Harvested!AB17)*480,0)</f>
        <v>691.75417406749546</v>
      </c>
      <c r="AC17" s="41">
        <f>IF(Harvested!AC17&gt;0,(Production!AC17/Harvested!AC17)*480,0)</f>
        <v>722.16999661361331</v>
      </c>
      <c r="AD17" s="41">
        <f>IF(Harvested!AD17&gt;0,(Production!AD17/Harvested!AD17)*480,0)</f>
        <v>669.15717539863317</v>
      </c>
      <c r="AE17" s="41">
        <f>IF(Harvested!AE17&gt;0,(Production!AE17/Harvested!AE17)*480,0)</f>
        <v>839.92176039119818</v>
      </c>
      <c r="AF17" s="41">
        <f>IF(Harvested!AF17&gt;0,(Production!AF17/Harvested!AF17)*480,0)</f>
        <v>664.16326530612241</v>
      </c>
      <c r="AG17" s="41">
        <f>IF(Harvested!AG17&gt;0,(Production!AG17/Harvested!AG17)*480,0)</f>
        <v>642.57441673370886</v>
      </c>
      <c r="AH17" s="41">
        <f>IF(Harvested!AH17&gt;0,(Production!AH17/Harvested!AH17)*480,0)</f>
        <v>706.37037037037044</v>
      </c>
      <c r="AI17" s="41">
        <f>IF(Harvested!AI17&gt;0,(Production!AI17/Harvested!AI17)*480,0)</f>
        <v>587.8994974874372</v>
      </c>
      <c r="AJ17" s="41">
        <f>IF(Harvested!AJ17&gt;0,(Production!AJ17/Harvested!AJ17)*480,0)</f>
        <v>620.17804154302667</v>
      </c>
      <c r="AK17" s="41">
        <f>IF(Harvested!AK17&gt;0,(Production!AK17/Harvested!AK17)*480,0)</f>
        <v>644.47862196247308</v>
      </c>
      <c r="AL17" s="41">
        <f>IF(Harvested!AL17&gt;0,(Production!AL17/Harvested!AL17)*480,0)</f>
        <v>643.96776193428389</v>
      </c>
      <c r="AM17" s="41">
        <f>IF(Harvested!AM17&gt;0,(Production!AM17/Harvested!AM17)*480,0)</f>
        <v>623.15611099343357</v>
      </c>
      <c r="AN17" s="41">
        <f>IF(Harvested!AN17&gt;0,(Production!AN17/Harvested!AN17)*480,0)</f>
        <v>764.03550081506978</v>
      </c>
      <c r="AO17" s="41">
        <f>IF(Harvested!AO17&gt;0,(Production!AO17/Harvested!AO17)*480,0)</f>
        <v>819.16354759967453</v>
      </c>
      <c r="AP17" s="41">
        <f>IF(Harvested!AP17&gt;0,(Production!AP17/Harvested!AP17)*480,0)</f>
        <v>748.02850356294539</v>
      </c>
      <c r="AQ17" s="41">
        <f>IF(Harvested!AQ17&gt;0,(Production!AQ17/Harvested!AQ17)*480,0)</f>
        <v>606.07409984345099</v>
      </c>
      <c r="AR17" s="41">
        <f>IF(Harvested!AR17&gt;0,(Production!AR17/Harvested!AR17)*480,0)</f>
        <v>702.70672693432607</v>
      </c>
      <c r="AS17" s="41">
        <f>IF(Harvested!AS17&gt;0,(Production!AS17/Harvested!AS17)*480,0)</f>
        <v>677.14567576455113</v>
      </c>
      <c r="AT17" s="41">
        <f>IF(Harvested!AT17&gt;0,(Production!AT17/Harvested!AT17)*480,0)</f>
        <v>719.18505942275044</v>
      </c>
      <c r="AU17" s="41">
        <f>IF(Harvested!AU17&gt;0,(Production!AU17/Harvested!AU17)*480,0)</f>
        <v>619.77243994943103</v>
      </c>
      <c r="AV17" s="41">
        <f>IF(Harvested!AV17&gt;0,(Production!AV17/Harvested!AV17)*480,0)</f>
        <v>662.92727830622891</v>
      </c>
      <c r="AW17" s="41">
        <f>IF(Harvested!AW17&gt;0,(Production!AW17/Harvested!AW17)*480,0)</f>
        <v>678.78787878787875</v>
      </c>
      <c r="AX17" s="40">
        <f>IF(Harvested!AX17&gt;0,(Production!AX17/Harvested!AX17)*480,0)</f>
        <v>700.6854883493636</v>
      </c>
      <c r="AY17" s="60">
        <f>IF(Harvested!AY17&gt;0,(Production!AY17/Harvested!AY17)*480,0)</f>
        <v>677.85766361953904</v>
      </c>
      <c r="AZ17" s="29"/>
    </row>
    <row r="18" spans="1:52">
      <c r="A18" s="50" t="s">
        <v>39</v>
      </c>
      <c r="B18" s="42">
        <f>IF(Harvested!B18&gt;0,(Production!B18/Harvested!B18)*480,0)</f>
        <v>0</v>
      </c>
      <c r="C18" s="42">
        <f>IF(Harvested!C18&gt;0,(Production!C18/Harvested!C18)*480,0)</f>
        <v>0</v>
      </c>
      <c r="D18" s="42">
        <f>IF(Harvested!D18&gt;0,(Production!D18/Harvested!D18)*480,0)</f>
        <v>0</v>
      </c>
      <c r="E18" s="42">
        <f>IF(Harvested!E18&gt;0,(Production!E18/Harvested!E18)*480,0)</f>
        <v>0</v>
      </c>
      <c r="F18" s="42">
        <f>IF(Harvested!F18&gt;0,(Production!F18/Harvested!F18)*480,0)</f>
        <v>0</v>
      </c>
      <c r="G18" s="42">
        <f>IF(Harvested!G18&gt;0,(Production!G18/Harvested!G18)*480,0)</f>
        <v>0</v>
      </c>
      <c r="H18" s="42">
        <f>IF(Harvested!H18&gt;0,(Production!H18/Harvested!H18)*480,0)</f>
        <v>0</v>
      </c>
      <c r="I18" s="42">
        <f>IF(Harvested!I18&gt;0,(Production!I18/Harvested!I18)*480,0)</f>
        <v>0</v>
      </c>
      <c r="J18" s="42">
        <f>IF(Harvested!J18&gt;0,(Production!J18/Harvested!J18)*480,0)</f>
        <v>480</v>
      </c>
      <c r="K18" s="42">
        <f>IF(Harvested!K18&gt;0,(Production!K18/Harvested!K18)*480,0)</f>
        <v>480</v>
      </c>
      <c r="L18" s="42">
        <f>IF(Harvested!L18&gt;0,(Production!L18/Harvested!L18)*480,0)</f>
        <v>480</v>
      </c>
      <c r="M18" s="42">
        <f>IF(Harvested!M18&gt;0,(Production!M18/Harvested!M18)*480,0)</f>
        <v>240</v>
      </c>
      <c r="N18" s="42">
        <f>IF(Harvested!N18&gt;0,(Production!N18/Harvested!N18)*480,0)</f>
        <v>280</v>
      </c>
      <c r="O18" s="42">
        <f>IF(Harvested!O18&gt;0,(Production!O18/Harvested!O18)*480,0)</f>
        <v>346.66666666666669</v>
      </c>
      <c r="P18" s="42">
        <f>IF(Harvested!P18&gt;0,(Production!P18/Harvested!P18)*480,0)</f>
        <v>120</v>
      </c>
      <c r="Q18" s="42">
        <f>IF(Harvested!Q18&gt;0,(Production!Q18/Harvested!Q18)*480,0)</f>
        <v>205.71428571428572</v>
      </c>
      <c r="R18" s="42">
        <f>IF(Harvested!R18&gt;0,(Production!R18/Harvested!R18)*480,0)</f>
        <v>480</v>
      </c>
      <c r="S18" s="42">
        <f>IF(Harvested!S18&gt;0,(Production!S18/Harvested!S18)*480,0)</f>
        <v>184.61538461538458</v>
      </c>
      <c r="T18" s="42">
        <f>IF(Harvested!T18&gt;0,(Production!T18/Harvested!T18)*480,0)</f>
        <v>491.99999999999994</v>
      </c>
      <c r="U18" s="42">
        <f>IF(Harvested!U18&gt;0,(Production!U18/Harvested!U18)*480,0)</f>
        <v>432</v>
      </c>
      <c r="V18" s="42">
        <f>IF(Harvested!V18&gt;0,(Production!V18/Harvested!V18)*480,0)</f>
        <v>404.36363636363637</v>
      </c>
      <c r="W18" s="42">
        <f>IF(Harvested!W18&gt;0,(Production!W18/Harvested!W18)*480,0)</f>
        <v>383.99999999999994</v>
      </c>
      <c r="X18" s="42">
        <f>IF(Harvested!X18&gt;0,(Production!X18/Harvested!X18)*480,0)</f>
        <v>288</v>
      </c>
      <c r="Y18" s="42">
        <f>IF(Harvested!Y18&gt;0,(Production!Y18/Harvested!Y18)*480,0)</f>
        <v>406.98591549295782</v>
      </c>
      <c r="Z18" s="42">
        <f>IF(Harvested!Z18&gt;0,(Production!Z18/Harvested!Z18)*480,0)</f>
        <v>538.58823529411768</v>
      </c>
      <c r="AA18" s="42">
        <f>IF(Harvested!AA18&gt;0,(Production!AA18/Harvested!AA18)*480,0)</f>
        <v>537</v>
      </c>
      <c r="AB18" s="42">
        <f>IF(Harvested!AB18&gt;0,(Production!AB18/Harvested!AB18)*480,0)</f>
        <v>424.20000000000005</v>
      </c>
      <c r="AC18" s="42">
        <f>IF(Harvested!AC18&gt;0,(Production!AC18/Harvested!AC18)*480,0)</f>
        <v>637.81818181818187</v>
      </c>
      <c r="AD18" s="42">
        <f>IF(Harvested!AD18&gt;0,(Production!AD18/Harvested!AD18)*480,0)</f>
        <v>510.54545454545456</v>
      </c>
      <c r="AE18" s="42">
        <f>IF(Harvested!AE18&gt;0,(Production!AE18/Harvested!AE18)*480,0)</f>
        <v>638.51162790697674</v>
      </c>
      <c r="AF18" s="42">
        <f>IF(Harvested!AF18&gt;0,(Production!AF18/Harvested!AF18)*480,0)</f>
        <v>652.80000000000007</v>
      </c>
      <c r="AG18" s="42">
        <f>IF(Harvested!AG18&gt;0,(Production!AG18/Harvested!AG18)*480,0)</f>
        <v>748.23529411764707</v>
      </c>
      <c r="AH18" s="42">
        <f>IF(Harvested!AH18&gt;0,(Production!AH18/Harvested!AH18)*480,0)</f>
        <v>787.19999999999993</v>
      </c>
      <c r="AI18" s="42">
        <f>IF(Harvested!AI18&gt;0,(Production!AI18/Harvested!AI18)*480,0)</f>
        <v>509.53846153846155</v>
      </c>
      <c r="AJ18" s="42">
        <f>IF(Harvested!AJ18&gt;0,(Production!AJ18/Harvested!AJ18)*480,0)</f>
        <v>622.22222222222217</v>
      </c>
      <c r="AK18" s="42">
        <f>IF(Harvested!AK18&gt;0,(Production!AK18/Harvested!AK18)*480,0)</f>
        <v>756.92307692307691</v>
      </c>
      <c r="AL18" s="42">
        <f>IF(Harvested!AL18&gt;0,(Production!AL18/Harvested!AL18)*480,0)</f>
        <v>794.48275862068965</v>
      </c>
      <c r="AM18" s="42">
        <f>IF(Harvested!AM18&gt;0,(Production!AM18/Harvested!AM18)*480,0)</f>
        <v>1050</v>
      </c>
      <c r="AN18" s="42">
        <f>IF(Harvested!AN18&gt;0,(Production!AN18/Harvested!AN18)*480,0)</f>
        <v>1099.3548387096776</v>
      </c>
      <c r="AO18" s="42">
        <f>IF(Harvested!AO18&gt;0,(Production!AO18/Harvested!AO18)*480,0)</f>
        <v>1050.6666666666667</v>
      </c>
      <c r="AP18" s="42">
        <f>IF(Harvested!AP18&gt;0,(Production!AP18/Harvested!AP18)*480,0)</f>
        <v>1076.8421052631579</v>
      </c>
      <c r="AQ18" s="42">
        <f>IF(Harvested!AQ18&gt;0,(Production!AQ18/Harvested!AQ18)*480,0)</f>
        <v>902.01342281879192</v>
      </c>
      <c r="AR18" s="42">
        <f>IF(Harvested!AR18&gt;0,(Production!AR18/Harvested!AR18)*480,0)</f>
        <v>795.58011049723757</v>
      </c>
      <c r="AS18" s="42">
        <f>IF(Harvested!AS18&gt;0,(Production!AS18/Harvested!AS18)*480,0)</f>
        <v>880</v>
      </c>
      <c r="AT18" s="42">
        <f>IF(Harvested!AT18&gt;0,(Production!AT18/Harvested!AT18)*480,0)</f>
        <v>585.88235294117658</v>
      </c>
      <c r="AU18" s="42">
        <f>IF(Harvested!AU18&gt;0,(Production!AU18/Harvested!AU18)*480,0)</f>
        <v>769.0322580645161</v>
      </c>
      <c r="AV18" s="42">
        <f>IF(Harvested!AV18&gt;0,(Production!AV18/Harvested!AV18)*480,0)</f>
        <v>778.0645161290322</v>
      </c>
      <c r="AW18" s="42">
        <f>IF(Harvested!AW18&gt;0,(Production!AW18/Harvested!AW18)*480,0)</f>
        <v>847.05882352941171</v>
      </c>
      <c r="AX18" s="39">
        <f>IF(Harvested!AX18&gt;0,(Production!AX18/Harvested!AX18)*480,0)</f>
        <v>861.2290502793295</v>
      </c>
      <c r="AY18" s="51">
        <f>IF(Harvested!AY18&gt;0,(Production!AY18/Harvested!AY18)*480,0)</f>
        <v>756.98113207547169</v>
      </c>
      <c r="AZ18" s="31"/>
    </row>
    <row r="19" spans="1:52">
      <c r="A19" s="50" t="s">
        <v>40</v>
      </c>
      <c r="B19" s="42">
        <f>IF(Harvested!B19&gt;0,(Production!B19/Harvested!B19)*480,0)</f>
        <v>291.28205128205127</v>
      </c>
      <c r="C19" s="42">
        <f>IF(Harvested!C19&gt;0,(Production!C19/Harvested!C19)*480,0)</f>
        <v>432</v>
      </c>
      <c r="D19" s="42">
        <f>IF(Harvested!D19&gt;0,(Production!D19/Harvested!D19)*480,0)</f>
        <v>174.15929203539824</v>
      </c>
      <c r="E19" s="42">
        <f>IF(Harvested!E19&gt;0,(Production!E19/Harvested!E19)*480,0)</f>
        <v>330</v>
      </c>
      <c r="F19" s="42">
        <f>IF(Harvested!F19&gt;0,(Production!F19/Harvested!F19)*480,0)</f>
        <v>253.86666666666665</v>
      </c>
      <c r="G19" s="42">
        <f>IF(Harvested!G19&gt;0,(Production!G19/Harvested!G19)*480,0)</f>
        <v>232</v>
      </c>
      <c r="H19" s="42">
        <f>IF(Harvested!H19&gt;0,(Production!H19/Harvested!H19)*480,0)</f>
        <v>234.24</v>
      </c>
      <c r="I19" s="42">
        <f>IF(Harvested!I19&gt;0,(Production!I19/Harvested!I19)*480,0)</f>
        <v>380</v>
      </c>
      <c r="J19" s="42">
        <f>IF(Harvested!J19&gt;0,(Production!J19/Harvested!J19)*480,0)</f>
        <v>288</v>
      </c>
      <c r="K19" s="42">
        <f>IF(Harvested!K19&gt;0,(Production!K19/Harvested!K19)*480,0)</f>
        <v>431.37662337662334</v>
      </c>
      <c r="L19" s="42">
        <f>IF(Harvested!L19&gt;0,(Production!L19/Harvested!L19)*480,0)</f>
        <v>334.34482758620686</v>
      </c>
      <c r="M19" s="42">
        <f>IF(Harvested!M19&gt;0,(Production!M19/Harvested!M19)*480,0)</f>
        <v>244.23529411764704</v>
      </c>
      <c r="N19" s="42">
        <f>IF(Harvested!N19&gt;0,(Production!N19/Harvested!N19)*480,0)</f>
        <v>495.56756756756749</v>
      </c>
      <c r="O19" s="42">
        <f>IF(Harvested!O19&gt;0,(Production!O19/Harvested!O19)*480,0)</f>
        <v>303.15789473684208</v>
      </c>
      <c r="P19" s="42">
        <f>IF(Harvested!P19&gt;0,(Production!P19/Harvested!P19)*480,0)</f>
        <v>300.8955223880597</v>
      </c>
      <c r="Q19" s="42">
        <f>IF(Harvested!Q19&gt;0,(Production!Q19/Harvested!Q19)*480,0)</f>
        <v>370.28571428571428</v>
      </c>
      <c r="R19" s="42">
        <f>IF(Harvested!R19&gt;0,(Production!R19/Harvested!R19)*480,0)</f>
        <v>348.70588235294116</v>
      </c>
      <c r="S19" s="42">
        <f>IF(Harvested!S19&gt;0,(Production!S19/Harvested!S19)*480,0)</f>
        <v>187.42857142857142</v>
      </c>
      <c r="T19" s="42">
        <f>IF(Harvested!T19&gt;0,(Production!T19/Harvested!T19)*480,0)</f>
        <v>306.28571428571428</v>
      </c>
      <c r="U19" s="42">
        <f>IF(Harvested!U19&gt;0,(Production!U19/Harvested!U19)*480,0)</f>
        <v>462.31578947368422</v>
      </c>
      <c r="V19" s="42">
        <f>IF(Harvested!V19&gt;0,(Production!V19/Harvested!V19)*480,0)</f>
        <v>560</v>
      </c>
      <c r="W19" s="42">
        <f>IF(Harvested!W19&gt;0,(Production!W19/Harvested!W19)*480,0)</f>
        <v>460.79999999999995</v>
      </c>
      <c r="X19" s="42">
        <f>IF(Harvested!X19&gt;0,(Production!X19/Harvested!X19)*480,0)</f>
        <v>503.17241379310349</v>
      </c>
      <c r="Y19" s="42">
        <f>IF(Harvested!Y19&gt;0,(Production!Y19/Harvested!Y19)*480,0)</f>
        <v>511.13513513513516</v>
      </c>
      <c r="Z19" s="42">
        <f>IF(Harvested!Z19&gt;0,(Production!Z19/Harvested!Z19)*480,0)</f>
        <v>557.33333333333337</v>
      </c>
      <c r="AA19" s="42">
        <f>IF(Harvested!AA19&gt;0,(Production!AA19/Harvested!AA19)*480,0)</f>
        <v>615.52941176470597</v>
      </c>
      <c r="AB19" s="42">
        <f>IF(Harvested!AB19&gt;0,(Production!AB19/Harvested!AB19)*480,0)</f>
        <v>727.19999999999993</v>
      </c>
      <c r="AC19" s="42">
        <f>IF(Harvested!AC19&gt;0,(Production!AC19/Harvested!AC19)*480,0)</f>
        <v>716</v>
      </c>
      <c r="AD19" s="42">
        <f>IF(Harvested!AD19&gt;0,(Production!AD19/Harvested!AD19)*480,0)</f>
        <v>541.33333333333337</v>
      </c>
      <c r="AE19" s="42">
        <f>IF(Harvested!AE19&gt;0,(Production!AE19/Harvested!AE19)*480,0)</f>
        <v>817.4545454545455</v>
      </c>
      <c r="AF19" s="42">
        <f>IF(Harvested!AF19&gt;0,(Production!AF19/Harvested!AF19)*480,0)</f>
        <v>811.35483870967744</v>
      </c>
      <c r="AG19" s="42">
        <f>IF(Harvested!AG19&gt;0,(Production!AG19/Harvested!AG19)*480,0)</f>
        <v>785.23076923076917</v>
      </c>
      <c r="AH19" s="42">
        <f>IF(Harvested!AH19&gt;0,(Production!AH19/Harvested!AH19)*480,0)</f>
        <v>750.22222222222217</v>
      </c>
      <c r="AI19" s="42">
        <f>IF(Harvested!AI19&gt;0,(Production!AI19/Harvested!AI19)*480,0)</f>
        <v>596.57142857142856</v>
      </c>
      <c r="AJ19" s="42">
        <f>IF(Harvested!AJ19&gt;0,(Production!AJ19/Harvested!AJ19)*480,0)</f>
        <v>531.42857142857144</v>
      </c>
      <c r="AK19" s="42">
        <f>IF(Harvested!AK19&gt;0,(Production!AK19/Harvested!AK19)*480,0)</f>
        <v>591.36</v>
      </c>
      <c r="AL19" s="42">
        <f>IF(Harvested!AL19&gt;0,(Production!AL19/Harvested!AL19)*480,0)</f>
        <v>614.85714285714278</v>
      </c>
      <c r="AM19" s="42">
        <f>IF(Harvested!AM19&gt;0,(Production!AM19/Harvested!AM19)*480,0)</f>
        <v>875.70731707317077</v>
      </c>
      <c r="AN19" s="42">
        <f>IF(Harvested!AN19&gt;0,(Production!AN19/Harvested!AN19)*480,0)</f>
        <v>1021.2413793103449</v>
      </c>
      <c r="AO19" s="42">
        <f>IF(Harvested!AO19&gt;0,(Production!AO19/Harvested!AO19)*480,0)</f>
        <v>882.16216216216219</v>
      </c>
      <c r="AP19" s="42">
        <f>IF(Harvested!AP19&gt;0,(Production!AP19/Harvested!AP19)*480,0)</f>
        <v>595.20000000000005</v>
      </c>
      <c r="AQ19" s="42">
        <f>IF(Harvested!AQ19&gt;0,(Production!AQ19/Harvested!AQ19)*480,0)</f>
        <v>702.93333333333328</v>
      </c>
      <c r="AR19" s="42">
        <f>IF(Harvested!AR19&gt;0,(Production!AR19/Harvested!AR19)*480,0)</f>
        <v>709.95348837209303</v>
      </c>
      <c r="AS19" s="42">
        <f>IF(Harvested!AS19&gt;0,(Production!AS19/Harvested!AS19)*480,0)</f>
        <v>773.5813953488373</v>
      </c>
      <c r="AT19" s="42">
        <f>IF(Harvested!AT19&gt;0,(Production!AT19/Harvested!AT19)*480,0)</f>
        <v>663.27272727272725</v>
      </c>
      <c r="AU19" s="42">
        <f>IF(Harvested!AU19&gt;0,(Production!AU19/Harvested!AU19)*480,0)</f>
        <v>560</v>
      </c>
      <c r="AV19" s="42">
        <f>IF(Harvested!AV19&gt;0,(Production!AV19/Harvested!AV19)*480,0)</f>
        <v>700.54054054054052</v>
      </c>
      <c r="AW19" s="42">
        <f>IF(Harvested!AW19&gt;0,(Production!AW19/Harvested!AW19)*480,0)</f>
        <v>785.4545454545455</v>
      </c>
      <c r="AX19" s="39">
        <f>IF(Harvested!AX19&gt;0,(Production!AX19/Harvested!AX19)*480,0)</f>
        <v>750.55793991416306</v>
      </c>
      <c r="AY19" s="51">
        <f>IF(Harvested!AY19&gt;0,(Production!AY19/Harvested!AY19)*480,0)</f>
        <v>701.89619377162626</v>
      </c>
      <c r="AZ19" s="31"/>
    </row>
    <row r="20" spans="1:52">
      <c r="A20" s="50" t="s">
        <v>41</v>
      </c>
      <c r="B20" s="42">
        <f>IF(Harvested!B20&gt;0,(Production!B20/Harvested!B20)*480,0)</f>
        <v>293.57419354838709</v>
      </c>
      <c r="C20" s="42">
        <f>IF(Harvested!C20&gt;0,(Production!C20/Harvested!C20)*480,0)</f>
        <v>389.29411764705884</v>
      </c>
      <c r="D20" s="42">
        <f>IF(Harvested!D20&gt;0,(Production!D20/Harvested!D20)*480,0)</f>
        <v>232.64233576642334</v>
      </c>
      <c r="E20" s="42">
        <f>IF(Harvested!E20&gt;0,(Production!E20/Harvested!E20)*480,0)</f>
        <v>376.33333333333331</v>
      </c>
      <c r="F20" s="42">
        <f>IF(Harvested!F20&gt;0,(Production!F20/Harvested!F20)*480,0)</f>
        <v>301.39534883720933</v>
      </c>
      <c r="G20" s="42">
        <f>IF(Harvested!G20&gt;0,(Production!G20/Harvested!G20)*480,0)</f>
        <v>321.80281690140845</v>
      </c>
      <c r="H20" s="42">
        <f>IF(Harvested!H20&gt;0,(Production!H20/Harvested!H20)*480,0)</f>
        <v>375.82978723404256</v>
      </c>
      <c r="I20" s="42">
        <f>IF(Harvested!I20&gt;0,(Production!I20/Harvested!I20)*480,0)</f>
        <v>403.61290322580646</v>
      </c>
      <c r="J20" s="42">
        <f>IF(Harvested!J20&gt;0,(Production!J20/Harvested!J20)*480,0)</f>
        <v>352.695652173913</v>
      </c>
      <c r="K20" s="42">
        <f>IF(Harvested!K20&gt;0,(Production!K20/Harvested!K20)*480,0)</f>
        <v>505.63636363636368</v>
      </c>
      <c r="L20" s="42">
        <f>IF(Harvested!L20&gt;0,(Production!L20/Harvested!L20)*480,0)</f>
        <v>472.30188679245282</v>
      </c>
      <c r="M20" s="42">
        <f>IF(Harvested!M20&gt;0,(Production!M20/Harvested!M20)*480,0)</f>
        <v>367.36</v>
      </c>
      <c r="N20" s="42">
        <f>IF(Harvested!N20&gt;0,(Production!N20/Harvested!N20)*480,0)</f>
        <v>476.64</v>
      </c>
      <c r="O20" s="42">
        <f>IF(Harvested!O20&gt;0,(Production!O20/Harvested!O20)*480,0)</f>
        <v>418.66666666666669</v>
      </c>
      <c r="P20" s="42">
        <f>IF(Harvested!P20&gt;0,(Production!P20/Harvested!P20)*480,0)</f>
        <v>441.46478873239437</v>
      </c>
      <c r="Q20" s="42">
        <f>IF(Harvested!Q20&gt;0,(Production!Q20/Harvested!Q20)*480,0)</f>
        <v>484.2772277227723</v>
      </c>
      <c r="R20" s="42">
        <f>IF(Harvested!R20&gt;0,(Production!R20/Harvested!R20)*480,0)</f>
        <v>458.09708737864082</v>
      </c>
      <c r="S20" s="42">
        <f>IF(Harvested!S20&gt;0,(Production!S20/Harvested!S20)*480,0)</f>
        <v>372.31304347826091</v>
      </c>
      <c r="T20" s="42">
        <f>IF(Harvested!T20&gt;0,(Production!T20/Harvested!T20)*480,0)</f>
        <v>508.6829268292683</v>
      </c>
      <c r="U20" s="42">
        <f>IF(Harvested!U20&gt;0,(Production!U20/Harvested!U20)*480,0)</f>
        <v>474.46153846153845</v>
      </c>
      <c r="V20" s="42">
        <f>IF(Harvested!V20&gt;0,(Production!V20/Harvested!V20)*480,0)</f>
        <v>523.63636363636363</v>
      </c>
      <c r="W20" s="42">
        <f>IF(Harvested!W20&gt;0,(Production!W20/Harvested!W20)*480,0)</f>
        <v>475.29411764705884</v>
      </c>
      <c r="X20" s="42">
        <f>IF(Harvested!X20&gt;0,(Production!X20/Harvested!X20)*480,0)</f>
        <v>429.81818181818187</v>
      </c>
      <c r="Y20" s="42">
        <f>IF(Harvested!Y20&gt;0,(Production!Y20/Harvested!Y20)*480,0)</f>
        <v>481.12941176470594</v>
      </c>
      <c r="Z20" s="42">
        <f>IF(Harvested!Z20&gt;0,(Production!Z20/Harvested!Z20)*480,0)</f>
        <v>537.6</v>
      </c>
      <c r="AA20" s="42">
        <f>IF(Harvested!AA20&gt;0,(Production!AA20/Harvested!AA20)*480,0)</f>
        <v>477.79310344827587</v>
      </c>
      <c r="AB20" s="42">
        <f>IF(Harvested!AB20&gt;0,(Production!AB20/Harvested!AB20)*480,0)</f>
        <v>694.42990654205607</v>
      </c>
      <c r="AC20" s="42">
        <f>IF(Harvested!AC20&gt;0,(Production!AC20/Harvested!AC20)*480,0)</f>
        <v>723.42857142857144</v>
      </c>
      <c r="AD20" s="42">
        <f>IF(Harvested!AD20&gt;0,(Production!AD20/Harvested!AD20)*480,0)</f>
        <v>679.02439024390242</v>
      </c>
      <c r="AE20" s="42">
        <f>IF(Harvested!AE20&gt;0,(Production!AE20/Harvested!AE20)*480,0)</f>
        <v>842.55319148936167</v>
      </c>
      <c r="AF20" s="42">
        <f>IF(Harvested!AF20&gt;0,(Production!AF20/Harvested!AF20)*480,0)</f>
        <v>657.23076923076928</v>
      </c>
      <c r="AG20" s="42">
        <f>IF(Harvested!AG20&gt;0,(Production!AG20/Harvested!AG20)*480,0)</f>
        <v>633.6</v>
      </c>
      <c r="AH20" s="42">
        <f>IF(Harvested!AH20&gt;0,(Production!AH20/Harvested!AH20)*480,0)</f>
        <v>703.40186915887853</v>
      </c>
      <c r="AI20" s="42">
        <f>IF(Harvested!AI20&gt;0,(Production!AI20/Harvested!AI20)*480,0)</f>
        <v>589.47368421052636</v>
      </c>
      <c r="AJ20" s="42">
        <f>IF(Harvested!AJ20&gt;0,(Production!AJ20/Harvested!AJ20)*480,0)</f>
        <v>623.37662337662334</v>
      </c>
      <c r="AK20" s="42">
        <f>IF(Harvested!AK20&gt;0,(Production!AK20/Harvested!AK20)*480,0)</f>
        <v>645.67741935483878</v>
      </c>
      <c r="AL20" s="42">
        <f>IF(Harvested!AL20&gt;0,(Production!AL20/Harvested!AL20)*480,0)</f>
        <v>644.3478260869565</v>
      </c>
      <c r="AM20" s="42">
        <f>IF(Harvested!AM20&gt;0,(Production!AM20/Harvested!AM20)*480,0)</f>
        <v>610.13333333333333</v>
      </c>
      <c r="AN20" s="42">
        <f>IF(Harvested!AN20&gt;0,(Production!AN20/Harvested!AN20)*480,0)</f>
        <v>747.69230769230774</v>
      </c>
      <c r="AO20" s="42">
        <f>IF(Harvested!AO20&gt;0,(Production!AO20/Harvested!AO20)*480,0)</f>
        <v>809.0181818181818</v>
      </c>
      <c r="AP20" s="42">
        <f>IF(Harvested!AP20&gt;0,(Production!AP20/Harvested!AP20)*480,0)</f>
        <v>755.86206896551721</v>
      </c>
      <c r="AQ20" s="42">
        <f>IF(Harvested!AQ20&gt;0,(Production!AQ20/Harvested!AQ20)*480,0)</f>
        <v>589.04854368932047</v>
      </c>
      <c r="AR20" s="42">
        <f>IF(Harvested!AR20&gt;0,(Production!AR20/Harvested!AR20)*480,0)</f>
        <v>696.38095238095241</v>
      </c>
      <c r="AS20" s="42">
        <f>IF(Harvested!AS20&gt;0,(Production!AS20/Harvested!AS20)*480,0)</f>
        <v>665.94594594594594</v>
      </c>
      <c r="AT20" s="42">
        <f>IF(Harvested!AT20&gt;0,(Production!AT20/Harvested!AT20)*480,0)</f>
        <v>734.4</v>
      </c>
      <c r="AU20" s="42">
        <f>IF(Harvested!AU20&gt;0,(Production!AU20/Harvested!AU20)*480,0)</f>
        <v>618.28571428571433</v>
      </c>
      <c r="AV20" s="42">
        <f>IF(Harvested!AV20&gt;0,(Production!AV20/Harvested!AV20)*480,0)</f>
        <v>655.72881355932202</v>
      </c>
      <c r="AW20" s="42">
        <f>IF(Harvested!AW20&gt;0,(Production!AW20/Harvested!AW20)*480,0)</f>
        <v>666.66666666666663</v>
      </c>
      <c r="AX20" s="39">
        <f>IF(Harvested!AX20&gt;0,(Production!AX20/Harvested!AX20)*480,0)</f>
        <v>692.11372064276884</v>
      </c>
      <c r="AY20" s="51">
        <f>IF(Harvested!AY20&gt;0,(Production!AY20/Harvested!AY20)*480,0)</f>
        <v>672.4571428571428</v>
      </c>
      <c r="AZ20" s="31"/>
    </row>
    <row r="21" spans="1:52" s="30" customFormat="1">
      <c r="A21" s="59" t="s">
        <v>42</v>
      </c>
      <c r="B21" s="41">
        <f>IF(Harvested!B21&gt;0,(Production!B21/Harvested!B21)*480,0)</f>
        <v>709.9524262607041</v>
      </c>
      <c r="C21" s="41">
        <f>IF(Harvested!C21&gt;0,(Production!C21/Harvested!C21)*480,0)</f>
        <v>984.65753424657532</v>
      </c>
      <c r="D21" s="41">
        <f>IF(Harvested!D21&gt;0,(Production!D21/Harvested!D21)*480,0)</f>
        <v>993.0285196921684</v>
      </c>
      <c r="E21" s="41">
        <f>IF(Harvested!E21&gt;0,(Production!E21/Harvested!E21)*480,0)</f>
        <v>1121.9328859060402</v>
      </c>
      <c r="F21" s="41">
        <f>IF(Harvested!F21&gt;0,(Production!F21/Harvested!F21)*480,0)</f>
        <v>1068.1761006289307</v>
      </c>
      <c r="G21" s="41">
        <f>IF(Harvested!G21&gt;0,(Production!G21/Harvested!G21)*480,0)</f>
        <v>1036.440281030445</v>
      </c>
      <c r="H21" s="41">
        <f>IF(Harvested!H21&gt;0,(Production!H21/Harvested!H21)*480,0)</f>
        <v>1036.1222339304531</v>
      </c>
      <c r="I21" s="41">
        <f>IF(Harvested!I21&gt;0,(Production!I21/Harvested!I21)*480,0)</f>
        <v>1139.2036930178879</v>
      </c>
      <c r="J21" s="41">
        <f>IF(Harvested!J21&gt;0,(Production!J21/Harvested!J21)*480,0)</f>
        <v>1110.4422032583398</v>
      </c>
      <c r="K21" s="41">
        <f>IF(Harvested!K21&gt;0,(Production!K21/Harvested!K21)*480,0)</f>
        <v>1264.2253521126761</v>
      </c>
      <c r="L21" s="41">
        <f>IF(Harvested!L21&gt;0,(Production!L21/Harvested!L21)*480,0)</f>
        <v>1038.0376497432972</v>
      </c>
      <c r="M21" s="41">
        <f>IF(Harvested!M21&gt;0,(Production!M21/Harvested!M21)*480,0)</f>
        <v>1219.7901049475263</v>
      </c>
      <c r="N21" s="41">
        <f>IF(Harvested!N21&gt;0,(Production!N21/Harvested!N21)*480,0)</f>
        <v>1164.8</v>
      </c>
      <c r="O21" s="41">
        <f>IF(Harvested!O21&gt;0,(Production!O21/Harvested!O21)*480,0)</f>
        <v>1202.2269807280513</v>
      </c>
      <c r="P21" s="41">
        <f>IF(Harvested!P21&gt;0,(Production!P21/Harvested!P21)*480,0)</f>
        <v>1271.5571955719558</v>
      </c>
      <c r="Q21" s="41">
        <f>IF(Harvested!Q21&gt;0,(Production!Q21/Harvested!Q21)*480,0)</f>
        <v>1290.0404628380777</v>
      </c>
      <c r="R21" s="41">
        <f>IF(Harvested!R21&gt;0,(Production!R21/Harvested!R21)*480,0)</f>
        <v>1177.433081674674</v>
      </c>
      <c r="S21" s="41">
        <f>IF(Harvested!S21&gt;0,(Production!S21/Harvested!S21)*480,0)</f>
        <v>961.81703470031539</v>
      </c>
      <c r="T21" s="41">
        <f>IF(Harvested!T21&gt;0,(Production!T21/Harvested!T21)*480,0)</f>
        <v>1144.3988269794722</v>
      </c>
      <c r="U21" s="41">
        <f>IF(Harvested!U21&gt;0,(Production!U21/Harvested!U21)*480,0)</f>
        <v>1188.0474308300395</v>
      </c>
      <c r="V21" s="41">
        <f>IF(Harvested!V21&gt;0,(Production!V21/Harvested!V21)*480,0)</f>
        <v>948.52095227835844</v>
      </c>
      <c r="W21" s="41">
        <f>IF(Harvested!W21&gt;0,(Production!W21/Harvested!W21)*480,0)</f>
        <v>1211.3326337880376</v>
      </c>
      <c r="X21" s="41">
        <f>IF(Harvested!X21&gt;0,(Production!X21/Harvested!X21)*480,0)</f>
        <v>1335.3901345291481</v>
      </c>
      <c r="Y21" s="41">
        <f>IF(Harvested!Y21&gt;0,(Production!Y21/Harvested!Y21)*480,0)</f>
        <v>1265.6326530612246</v>
      </c>
      <c r="Z21" s="41">
        <f>IF(Harvested!Z21&gt;0,(Production!Z21/Harvested!Z21)*480,0)</f>
        <v>1399.783783783784</v>
      </c>
      <c r="AA21" s="41">
        <f>IF(Harvested!AA21&gt;0,(Production!AA21/Harvested!AA21)*480,0)</f>
        <v>1275.3768844221104</v>
      </c>
      <c r="AB21" s="41">
        <f>IF(Harvested!AB21&gt;0,(Production!AB21/Harvested!AB21)*480,0)</f>
        <v>1467.3806752037253</v>
      </c>
      <c r="AC21" s="41">
        <f>IF(Harvested!AC21&gt;0,(Production!AC21/Harvested!AC21)*480,0)</f>
        <v>1212.2033898305085</v>
      </c>
      <c r="AD21" s="41">
        <f>IF(Harvested!AD21&gt;0,(Production!AD21/Harvested!AD21)*480,0)</f>
        <v>1320.6936416184972</v>
      </c>
      <c r="AE21" s="41">
        <f>IF(Harvested!AE21&gt;0,(Production!AE21/Harvested!AE21)*480,0)</f>
        <v>1499.850374064838</v>
      </c>
      <c r="AF21" s="41">
        <f>IF(Harvested!AF21&gt;0,(Production!AF21/Harvested!AF21)*480,0)</f>
        <v>1419.7894736842104</v>
      </c>
      <c r="AG21" s="41">
        <f>IF(Harvested!AG21&gt;0,(Production!AG21/Harvested!AG21)*480,0)</f>
        <v>1488.2956878850102</v>
      </c>
      <c r="AH21" s="41">
        <f>IF(Harvested!AH21&gt;0,(Production!AH21/Harvested!AH21)*480,0)</f>
        <v>1461.1570247933885</v>
      </c>
      <c r="AI21" s="41">
        <f>IF(Harvested!AI21&gt;0,(Production!AI21/Harvested!AI21)*480,0)</f>
        <v>1462.6694045174538</v>
      </c>
      <c r="AJ21" s="41">
        <f>IF(Harvested!AJ21&gt;0,(Production!AJ21/Harvested!AJ21)*480,0)</f>
        <v>1528.0851063829787</v>
      </c>
      <c r="AK21" s="41">
        <f>IF(Harvested!AK21&gt;0,(Production!AK21/Harvested!AK21)*480,0)</f>
        <v>1485.9574468085107</v>
      </c>
      <c r="AL21" s="41">
        <f>IF(Harvested!AL21&gt;0,(Production!AL21/Harvested!AL21)*480,0)</f>
        <v>1548.90756302521</v>
      </c>
      <c r="AM21" s="41">
        <f>IF(Harvested!AM21&gt;0,(Production!AM21/Harvested!AM21)*480,0)</f>
        <v>1460.3636363636365</v>
      </c>
      <c r="AN21" s="41">
        <f>IF(Harvested!AN21&gt;0,(Production!AN21/Harvested!AN21)*480,0)</f>
        <v>1537.737556561086</v>
      </c>
      <c r="AO21" s="41">
        <f>IF(Harvested!AO21&gt;0,(Production!AO21/Harvested!AO21)*480,0)</f>
        <v>1369.3150684931509</v>
      </c>
      <c r="AP21" s="41">
        <f>IF(Harvested!AP21&gt;0,(Production!AP21/Harvested!AP21)*480,0)</f>
        <v>1352.0610687022902</v>
      </c>
      <c r="AQ21" s="41">
        <f>IF(Harvested!AQ21&gt;0,(Production!AQ21/Harvested!AQ21)*480,0)</f>
        <v>1187.7647058823529</v>
      </c>
      <c r="AR21" s="41">
        <f>IF(Harvested!AR21&gt;0,(Production!AR21/Harvested!AR21)*480,0)</f>
        <v>1312.4383561643835</v>
      </c>
      <c r="AS21" s="41">
        <f>IF(Harvested!AS21&gt;0,(Production!AS21/Harvested!AS21)*480,0)</f>
        <v>1337.8425655976675</v>
      </c>
      <c r="AT21" s="41">
        <f>IF(Harvested!AT21&gt;0,(Production!AT21/Harvested!AT21)*480,0)</f>
        <v>1492.1348314606741</v>
      </c>
      <c r="AU21" s="41">
        <f>IF(Harvested!AU21&gt;0,(Production!AU21/Harvested!AU21)*480,0)</f>
        <v>1305.3435114503816</v>
      </c>
      <c r="AV21" s="41">
        <f>IF(Harvested!AV21&gt;0,(Production!AV21/Harvested!AV21)*480,0)</f>
        <v>1245.9290187891443</v>
      </c>
      <c r="AW21" s="41">
        <f>IF(Harvested!AW21&gt;0,(Production!AW21/Harvested!AW21)*480,0)</f>
        <v>1269.1397000789266</v>
      </c>
      <c r="AX21" s="40">
        <f>IF(Harvested!AX21&gt;0,(Production!AX21/Harvested!AX21)*480,0)</f>
        <v>1357.7213878819266</v>
      </c>
      <c r="AY21" s="60">
        <f>IF(Harvested!AY21&gt;0,(Production!AY21/Harvested!AY21)*480,0)</f>
        <v>1336.9565217391305</v>
      </c>
      <c r="AZ21" s="29"/>
    </row>
    <row r="22" spans="1:52">
      <c r="A22" s="50" t="s">
        <v>43</v>
      </c>
      <c r="B22" s="42">
        <f>IF(Harvested!B22&gt;0,(Production!B22/Harvested!B22)*480,0)</f>
        <v>952.86245353159848</v>
      </c>
      <c r="C22" s="42">
        <f>IF(Harvested!C22&gt;0,(Production!C22/Harvested!C22)*480,0)</f>
        <v>1068.5217391304348</v>
      </c>
      <c r="D22" s="42">
        <f>IF(Harvested!D22&gt;0,(Production!D22/Harvested!D22)*480,0)</f>
        <v>1183.8251366120219</v>
      </c>
      <c r="E22" s="42">
        <f>IF(Harvested!E22&gt;0,(Production!E22/Harvested!E22)*480,0)</f>
        <v>1246.8781302170282</v>
      </c>
      <c r="F22" s="42">
        <f>IF(Harvested!F22&gt;0,(Production!F22/Harvested!F22)*480,0)</f>
        <v>1118.2978723404256</v>
      </c>
      <c r="G22" s="42">
        <f>IF(Harvested!G22&gt;0,(Production!G22/Harvested!G22)*480,0)</f>
        <v>1225.3521126760563</v>
      </c>
      <c r="H22" s="42">
        <f>IF(Harvested!H22&gt;0,(Production!H22/Harvested!H22)*480,0)</f>
        <v>1227.4125874125875</v>
      </c>
      <c r="I22" s="42">
        <f>IF(Harvested!I22&gt;0,(Production!I22/Harvested!I22)*480,0)</f>
        <v>1240.7799442896935</v>
      </c>
      <c r="J22" s="42">
        <f>IF(Harvested!J22&gt;0,(Production!J22/Harvested!J22)*480,0)</f>
        <v>1301.2048192771085</v>
      </c>
      <c r="K22" s="42">
        <f>IF(Harvested!K22&gt;0,(Production!K22/Harvested!K22)*480,0)</f>
        <v>1410.1038062283737</v>
      </c>
      <c r="L22" s="42">
        <f>IF(Harvested!L22&gt;0,(Production!L22/Harvested!L22)*480,0)</f>
        <v>1189.6848137535817</v>
      </c>
      <c r="M22" s="42">
        <f>IF(Harvested!M22&gt;0,(Production!M22/Harvested!M22)*480,0)</f>
        <v>1303.4309623430961</v>
      </c>
      <c r="N22" s="42">
        <f>IF(Harvested!N22&gt;0,(Production!N22/Harvested!N22)*480,0)</f>
        <v>1118.6206896551723</v>
      </c>
      <c r="O22" s="42">
        <f>IF(Harvested!O22&gt;0,(Production!O22/Harvested!O22)*480,0)</f>
        <v>1200.6685236768801</v>
      </c>
      <c r="P22" s="42">
        <f>IF(Harvested!P22&gt;0,(Production!P22/Harvested!P22)*480,0)</f>
        <v>1077.3993808049536</v>
      </c>
      <c r="Q22" s="42">
        <f>IF(Harvested!Q22&gt;0,(Production!Q22/Harvested!Q22)*480,0)</f>
        <v>1203.8095238095239</v>
      </c>
      <c r="R22" s="42">
        <f>IF(Harvested!R22&gt;0,(Production!R22/Harvested!R22)*480,0)</f>
        <v>1203.0769230769231</v>
      </c>
      <c r="S22" s="42">
        <f>IF(Harvested!S22&gt;0,(Production!S22/Harvested!S22)*480,0)</f>
        <v>1045.7142857142856</v>
      </c>
      <c r="T22" s="42">
        <f>IF(Harvested!T22&gt;0,(Production!T22/Harvested!T22)*480,0)</f>
        <v>1189.2993630573249</v>
      </c>
      <c r="U22" s="42">
        <f>IF(Harvested!U22&gt;0,(Production!U22/Harvested!U22)*480,0)</f>
        <v>1254.8148148148148</v>
      </c>
      <c r="V22" s="42">
        <f>IF(Harvested!V22&gt;0,(Production!V22/Harvested!V22)*480,0)</f>
        <v>1176.7741935483871</v>
      </c>
      <c r="W22" s="42">
        <f>IF(Harvested!W22&gt;0,(Production!W22/Harvested!W22)*480,0)</f>
        <v>1277.6208178438662</v>
      </c>
      <c r="X22" s="42">
        <f>IF(Harvested!X22&gt;0,(Production!X22/Harvested!X22)*480,0)</f>
        <v>1365.7553956834533</v>
      </c>
      <c r="Y22" s="42">
        <f>IF(Harvested!Y22&gt;0,(Production!Y22/Harvested!Y22)*480,0)</f>
        <v>1142.0689655172414</v>
      </c>
      <c r="Z22" s="42">
        <f>IF(Harvested!Z22&gt;0,(Production!Z22/Harvested!Z22)*480,0)</f>
        <v>1381.4084507042253</v>
      </c>
      <c r="AA22" s="42">
        <f>IF(Harvested!AA22&gt;0,(Production!AA22/Harvested!AA22)*480,0)</f>
        <v>1239.4366197183099</v>
      </c>
      <c r="AB22" s="42">
        <f>IF(Harvested!AB22&gt;0,(Production!AB22/Harvested!AB22)*480,0)</f>
        <v>1458.1512605042017</v>
      </c>
      <c r="AC22" s="42">
        <f>IF(Harvested!AC22&gt;0,(Production!AC22/Harvested!AC22)*480,0)</f>
        <v>1289.0829694323145</v>
      </c>
      <c r="AD22" s="42">
        <f>IF(Harvested!AD22&gt;0,(Production!AD22/Harvested!AD22)*480,0)</f>
        <v>1419.5744680851064</v>
      </c>
      <c r="AE22" s="42">
        <f>IF(Harvested!AE22&gt;0,(Production!AE22/Harvested!AE22)*480,0)</f>
        <v>1468.5714285714284</v>
      </c>
      <c r="AF22" s="42">
        <f>IF(Harvested!AF22&gt;0,(Production!AF22/Harvested!AF22)*480,0)</f>
        <v>1461.6541353383459</v>
      </c>
      <c r="AG22" s="42">
        <f>IF(Harvested!AG22&gt;0,(Production!AG22/Harvested!AG22)*480,0)</f>
        <v>1476.6666666666667</v>
      </c>
      <c r="AH22" s="42">
        <f>IF(Harvested!AH22&gt;0,(Production!AH22/Harvested!AH22)*480,0)</f>
        <v>1517.0984455958551</v>
      </c>
      <c r="AI22" s="42">
        <f>IF(Harvested!AI22&gt;0,(Production!AI22/Harvested!AI22)*480,0)</f>
        <v>1548.3870967741934</v>
      </c>
      <c r="AJ22" s="42">
        <f>IF(Harvested!AJ22&gt;0,(Production!AJ22/Harvested!AJ22)*480,0)</f>
        <v>1474.1116751269035</v>
      </c>
      <c r="AK22" s="42">
        <f>IF(Harvested!AK22&gt;0,(Production!AK22/Harvested!AK22)*480,0)</f>
        <v>1449.056603773585</v>
      </c>
      <c r="AL22" s="42">
        <f>IF(Harvested!AL22&gt;0,(Production!AL22/Harvested!AL22)*480,0)</f>
        <v>1578.5234899328859</v>
      </c>
      <c r="AM22" s="42">
        <f>IF(Harvested!AM22&gt;0,(Production!AM22/Harvested!AM22)*480,0)</f>
        <v>1510.909090909091</v>
      </c>
      <c r="AN22" s="42">
        <f>IF(Harvested!AN22&gt;0,(Production!AN22/Harvested!AN22)*480,0)</f>
        <v>1525.4237288135594</v>
      </c>
      <c r="AO22" s="42">
        <f>IF(Harvested!AO22&gt;0,(Production!AO22/Harvested!AO22)*480,0)</f>
        <v>1464.1509433962265</v>
      </c>
      <c r="AP22" s="42">
        <f>IF(Harvested!AP22&gt;0,(Production!AP22/Harvested!AP22)*480,0)</f>
        <v>1319.2452830188679</v>
      </c>
      <c r="AQ22" s="42">
        <f>IF(Harvested!AQ22&gt;0,(Production!AQ22/Harvested!AQ22)*480,0)</f>
        <v>1154.4303797468353</v>
      </c>
      <c r="AR22" s="42">
        <f>IF(Harvested!AR22&gt;0,(Production!AR22/Harvested!AR22)*480,0)</f>
        <v>1178.5365853658536</v>
      </c>
      <c r="AS22" s="42">
        <f>IF(Harvested!AS22&gt;0,(Production!AS22/Harvested!AS22)*480,0)</f>
        <v>1274.6218487394958</v>
      </c>
      <c r="AT22" s="42">
        <f>IF(Harvested!AT22&gt;0,(Production!AT22/Harvested!AT22)*480,0)</f>
        <v>1562.7906976744187</v>
      </c>
      <c r="AU22" s="42">
        <f>IF(Harvested!AU22&gt;0,(Production!AU22/Harvested!AU22)*480,0)</f>
        <v>1331.2</v>
      </c>
      <c r="AV22" s="42">
        <f>IF(Harvested!AV22&gt;0,(Production!AV22/Harvested!AV22)*480,0)</f>
        <v>1298.5263157894738</v>
      </c>
      <c r="AW22" s="42">
        <f>IF(Harvested!AW22&gt;0,(Production!AW22/Harvested!AW22)*480,0)</f>
        <v>1294.38202247191</v>
      </c>
      <c r="AX22" s="39">
        <f>IF(Harvested!AX22&gt;0,(Production!AX22/Harvested!AX22)*480,0)</f>
        <v>1349.2881355932202</v>
      </c>
      <c r="AY22" s="51">
        <f>IF(Harvested!AY22&gt;0,(Production!AY22/Harvested!AY22)*480,0)</f>
        <v>1313.7349397590363</v>
      </c>
      <c r="AZ22" s="31"/>
    </row>
    <row r="23" spans="1:52">
      <c r="A23" s="50" t="s">
        <v>44</v>
      </c>
      <c r="B23" s="42">
        <f>IF(Harvested!B23&gt;0,(Production!B23/Harvested!B23)*480,0)</f>
        <v>640</v>
      </c>
      <c r="C23" s="42">
        <f>IF(Harvested!C23&gt;0,(Production!C23/Harvested!C23)*480,0)</f>
        <v>1000.5137614678899</v>
      </c>
      <c r="D23" s="42">
        <f>IF(Harvested!D23&gt;0,(Production!D23/Harvested!D23)*480,0)</f>
        <v>969.03896103896091</v>
      </c>
      <c r="E23" s="42">
        <f>IF(Harvested!E23&gt;0,(Production!E23/Harvested!E23)*480,0)</f>
        <v>1109.0196078431372</v>
      </c>
      <c r="F23" s="42">
        <f>IF(Harvested!F23&gt;0,(Production!F23/Harvested!F23)*480,0)</f>
        <v>1076.6715328467153</v>
      </c>
      <c r="G23" s="42">
        <f>IF(Harvested!G23&gt;0,(Production!G23/Harvested!G23)*480,0)</f>
        <v>995.87368421052622</v>
      </c>
      <c r="H23" s="42">
        <f>IF(Harvested!H23&gt;0,(Production!H23/Harvested!H23)*480,0)</f>
        <v>998.74285714285702</v>
      </c>
      <c r="I23" s="42">
        <f>IF(Harvested!I23&gt;0,(Production!I23/Harvested!I23)*480,0)</f>
        <v>1132.3636363636363</v>
      </c>
      <c r="J23" s="42">
        <f>IF(Harvested!J23&gt;0,(Production!J23/Harvested!J23)*480,0)</f>
        <v>1088.4848484848485</v>
      </c>
      <c r="K23" s="42">
        <f>IF(Harvested!K23&gt;0,(Production!K23/Harvested!K23)*480,0)</f>
        <v>1258.5263157894735</v>
      </c>
      <c r="L23" s="42">
        <f>IF(Harvested!L23&gt;0,(Production!L23/Harvested!L23)*480,0)</f>
        <v>1015.370786516854</v>
      </c>
      <c r="M23" s="42">
        <f>IF(Harvested!M23&gt;0,(Production!M23/Harvested!M23)*480,0)</f>
        <v>1228.1538461538462</v>
      </c>
      <c r="N23" s="42">
        <f>IF(Harvested!N23&gt;0,(Production!N23/Harvested!N23)*480,0)</f>
        <v>1203.9633027522937</v>
      </c>
      <c r="O23" s="42">
        <f>IF(Harvested!O23&gt;0,(Production!O23/Harvested!O23)*480,0)</f>
        <v>1251.8321392016378</v>
      </c>
      <c r="P23" s="42">
        <f>IF(Harvested!P23&gt;0,(Production!P23/Harvested!P23)*480,0)</f>
        <v>1358.9547738693468</v>
      </c>
      <c r="Q23" s="42">
        <f>IF(Harvested!Q23&gt;0,(Production!Q23/Harvested!Q23)*480,0)</f>
        <v>1340.3253588516745</v>
      </c>
      <c r="R23" s="42">
        <f>IF(Harvested!R23&gt;0,(Production!R23/Harvested!R23)*480,0)</f>
        <v>1191.013698630137</v>
      </c>
      <c r="S23" s="42">
        <f>IF(Harvested!S23&gt;0,(Production!S23/Harvested!S23)*480,0)</f>
        <v>952.58369098712444</v>
      </c>
      <c r="T23" s="42">
        <f>IF(Harvested!T23&gt;0,(Production!T23/Harvested!T23)*480,0)</f>
        <v>1152.964824120603</v>
      </c>
      <c r="U23" s="42">
        <f>IF(Harvested!U23&gt;0,(Production!U23/Harvested!U23)*480,0)</f>
        <v>1201.92</v>
      </c>
      <c r="V23" s="42">
        <f>IF(Harvested!V23&gt;0,(Production!V23/Harvested!V23)*480,0)</f>
        <v>887.22580645161293</v>
      </c>
      <c r="W23" s="42">
        <f>IF(Harvested!W23&gt;0,(Production!W23/Harvested!W23)*480,0)</f>
        <v>1253.5537190082646</v>
      </c>
      <c r="X23" s="42">
        <f>IF(Harvested!X23&gt;0,(Production!X23/Harvested!X23)*480,0)</f>
        <v>1377.6623376623377</v>
      </c>
      <c r="Y23" s="42">
        <f>IF(Harvested!Y23&gt;0,(Production!Y23/Harvested!Y23)*480,0)</f>
        <v>1359.36</v>
      </c>
      <c r="Z23" s="42">
        <f>IF(Harvested!Z23&gt;0,(Production!Z23/Harvested!Z23)*480,0)</f>
        <v>1469.182389937107</v>
      </c>
      <c r="AA23" s="42">
        <f>IF(Harvested!AA23&gt;0,(Production!AA23/Harvested!AA23)*480,0)</f>
        <v>1316.6972477064221</v>
      </c>
      <c r="AB23" s="42">
        <f>IF(Harvested!AB23&gt;0,(Production!AB23/Harvested!AB23)*480,0)</f>
        <v>1542.5493716337523</v>
      </c>
      <c r="AC23" s="42">
        <f>IF(Harvested!AC23&gt;0,(Production!AC23/Harvested!AC23)*480,0)</f>
        <v>1194.3925233644859</v>
      </c>
      <c r="AD23" s="42">
        <f>IF(Harvested!AD23&gt;0,(Production!AD23/Harvested!AD23)*480,0)</f>
        <v>1321.2720848056538</v>
      </c>
      <c r="AE23" s="42">
        <f>IF(Harvested!AE23&gt;0,(Production!AE23/Harvested!AE23)*480,0)</f>
        <v>1608.2474226804125</v>
      </c>
      <c r="AF23" s="42">
        <f>IF(Harvested!AF23&gt;0,(Production!AF23/Harvested!AF23)*480,0)</f>
        <v>1505.6410256410256</v>
      </c>
      <c r="AG23" s="42">
        <f>IF(Harvested!AG23&gt;0,(Production!AG23/Harvested!AG23)*480,0)</f>
        <v>1645.7142857142856</v>
      </c>
      <c r="AH23" s="42">
        <f>IF(Harvested!AH23&gt;0,(Production!AH23/Harvested!AH23)*480,0)</f>
        <v>1482.9268292682927</v>
      </c>
      <c r="AI23" s="42">
        <f>IF(Harvested!AI23&gt;0,(Production!AI23/Harvested!AI23)*480,0)</f>
        <v>1474.4751381215469</v>
      </c>
      <c r="AJ23" s="42">
        <f>IF(Harvested!AJ23&gt;0,(Production!AJ23/Harvested!AJ23)*480,0)</f>
        <v>1729.3617021276596</v>
      </c>
      <c r="AK23" s="42">
        <f>IF(Harvested!AK23&gt;0,(Production!AK23/Harvested!AK23)*480,0)</f>
        <v>1737.391304347826</v>
      </c>
      <c r="AL23" s="42">
        <f>IF(Harvested!AL23&gt;0,(Production!AL23/Harvested!AL23)*480,0)</f>
        <v>1834.2857142857144</v>
      </c>
      <c r="AM23" s="42">
        <f>IF(Harvested!AM23&gt;0,(Production!AM23/Harvested!AM23)*480,0)</f>
        <v>1721.7391304347825</v>
      </c>
      <c r="AN23" s="42">
        <f>IF(Harvested!AN23&gt;0,(Production!AN23/Harvested!AN23)*480,0)</f>
        <v>1896.7741935483871</v>
      </c>
      <c r="AO23" s="42">
        <f>IF(Harvested!AO23&gt;0,(Production!AO23/Harvested!AO23)*480,0)</f>
        <v>1296.5517241379312</v>
      </c>
      <c r="AP23" s="42">
        <f>IF(Harvested!AP23&gt;0,(Production!AP23/Harvested!AP23)*480,0)</f>
        <v>1909.7872340425531</v>
      </c>
      <c r="AQ23" s="42">
        <f>IF(Harvested!AQ23&gt;0,(Production!AQ23/Harvested!AQ23)*480,0)</f>
        <v>1575.8490566037738</v>
      </c>
      <c r="AR23" s="42">
        <f>IF(Harvested!AR23&gt;0,(Production!AR23/Harvested!AR23)*480,0)</f>
        <v>2005.9701492537311</v>
      </c>
      <c r="AS23" s="42">
        <f>IF(Harvested!AS23&gt;0,(Production!AS23/Harvested!AS23)*480,0)</f>
        <v>1920</v>
      </c>
      <c r="AT23" s="42">
        <f>IF(Harvested!AT23&gt;0,(Production!AT23/Harvested!AT23)*480,0)</f>
        <v>1945.9459459459461</v>
      </c>
      <c r="AU23" s="42">
        <f>IF(Harvested!AU23&gt;0,(Production!AU23/Harvested!AU23)*480,0)</f>
        <v>2025</v>
      </c>
      <c r="AV23" s="42">
        <f>IF(Harvested!AV23&gt;0,(Production!AV23/Harvested!AV23)*480,0)</f>
        <v>1739.1304347826087</v>
      </c>
      <c r="AW23" s="42">
        <f>IF(Harvested!AW23&gt;0,(Production!AW23/Harvested!AW23)*480,0)</f>
        <v>1762.7118644067798</v>
      </c>
      <c r="AX23" s="39">
        <f>IF(Harvested!AX23&gt;0,(Production!AX23/Harvested!AX23)*480,0)</f>
        <v>1716.6502463054185</v>
      </c>
      <c r="AY23" s="51">
        <f>IF(Harvested!AY23&gt;0,(Production!AY23/Harvested!AY23)*480,0)</f>
        <v>1928.6486486486485</v>
      </c>
      <c r="AZ23" s="31"/>
    </row>
    <row r="24" spans="1:52">
      <c r="A24" s="50" t="s">
        <v>45</v>
      </c>
      <c r="B24" s="42">
        <f>IF(Harvested!B24&gt;0,(Production!B24/Harvested!B24)*480,0)</f>
        <v>444.77064220183485</v>
      </c>
      <c r="C24" s="42">
        <f>IF(Harvested!C24&gt;0,(Production!C24/Harvested!C24)*480,0)</f>
        <v>396.19047619047615</v>
      </c>
      <c r="D24" s="42">
        <f>IF(Harvested!D24&gt;0,(Production!D24/Harvested!D24)*480,0)</f>
        <v>428</v>
      </c>
      <c r="E24" s="42">
        <f>IF(Harvested!E24&gt;0,(Production!E24/Harvested!E24)*480,0)</f>
        <v>602.2641509433962</v>
      </c>
      <c r="F24" s="42">
        <f>IF(Harvested!F24&gt;0,(Production!F24/Harvested!F24)*480,0)</f>
        <v>550.58823529411757</v>
      </c>
      <c r="G24" s="42">
        <f>IF(Harvested!G24&gt;0,(Production!G24/Harvested!G24)*480,0)</f>
        <v>714.89361702127655</v>
      </c>
      <c r="H24" s="42">
        <f>IF(Harvested!H24&gt;0,(Production!H24/Harvested!H24)*480,0)</f>
        <v>605.21739130434787</v>
      </c>
      <c r="I24" s="42">
        <f>IF(Harvested!I24&gt;0,(Production!I24/Harvested!I24)*480,0)</f>
        <v>631.11111111111109</v>
      </c>
      <c r="J24" s="42">
        <f>IF(Harvested!J24&gt;0,(Production!J24/Harvested!J24)*480,0)</f>
        <v>595.20000000000005</v>
      </c>
      <c r="K24" s="42">
        <f>IF(Harvested!K24&gt;0,(Production!K24/Harvested!K24)*480,0)</f>
        <v>689.0322580645161</v>
      </c>
      <c r="L24" s="42">
        <f>IF(Harvested!L24&gt;0,(Production!L24/Harvested!L24)*480,0)</f>
        <v>709.56521739130426</v>
      </c>
      <c r="M24" s="42">
        <f>IF(Harvested!M24&gt;0,(Production!M24/Harvested!M24)*480,0)</f>
        <v>698.18181818181824</v>
      </c>
      <c r="N24" s="42">
        <f>IF(Harvested!N24&gt;0,(Production!N24/Harvested!N24)*480,0)</f>
        <v>735.48387096774195</v>
      </c>
      <c r="O24" s="42">
        <f>IF(Harvested!O24&gt;0,(Production!O24/Harvested!O24)*480,0)</f>
        <v>465.23076923076923</v>
      </c>
      <c r="P24" s="42">
        <f>IF(Harvested!P24&gt;0,(Production!P24/Harvested!P24)*480,0)</f>
        <v>616.21621621621625</v>
      </c>
      <c r="Q24" s="42">
        <f>IF(Harvested!Q24&gt;0,(Production!Q24/Harvested!Q24)*480,0)</f>
        <v>768.78850102669401</v>
      </c>
      <c r="R24" s="42">
        <f>IF(Harvested!R24&gt;0,(Production!R24/Harvested!R24)*480,0)</f>
        <v>720</v>
      </c>
      <c r="S24" s="42">
        <f>IF(Harvested!S24&gt;0,(Production!S24/Harvested!S24)*480,0)</f>
        <v>608.57142857142856</v>
      </c>
      <c r="T24" s="42">
        <f>IF(Harvested!T24&gt;0,(Production!T24/Harvested!T24)*480,0)</f>
        <v>733.09090909090912</v>
      </c>
      <c r="U24" s="42">
        <f>IF(Harvested!U24&gt;0,(Production!U24/Harvested!U24)*480,0)</f>
        <v>676.36363636363637</v>
      </c>
      <c r="V24" s="42">
        <f>IF(Harvested!V24&gt;0,(Production!V24/Harvested!V24)*480,0)</f>
        <v>640.00000000000011</v>
      </c>
      <c r="W24" s="42">
        <f>IF(Harvested!W24&gt;0,(Production!W24/Harvested!W24)*480,0)</f>
        <v>662.27848101265829</v>
      </c>
      <c r="X24" s="42">
        <f>IF(Harvested!X24&gt;0,(Production!X24/Harvested!X24)*480,0)</f>
        <v>723.58208955223881</v>
      </c>
      <c r="Y24" s="42">
        <f>IF(Harvested!Y24&gt;0,(Production!Y24/Harvested!Y24)*480,0)</f>
        <v>915.69230769230774</v>
      </c>
      <c r="Z24" s="42">
        <f>IF(Harvested!Z24&gt;0,(Production!Z24/Harvested!Z24)*480,0)</f>
        <v>816</v>
      </c>
      <c r="AA24" s="42">
        <f>IF(Harvested!AA24&gt;0,(Production!AA24/Harvested!AA24)*480,0)</f>
        <v>884.21052631578948</v>
      </c>
      <c r="AB24" s="42">
        <f>IF(Harvested!AB24&gt;0,(Production!AB24/Harvested!AB24)*480,0)</f>
        <v>847.5</v>
      </c>
      <c r="AC24" s="42">
        <f>IF(Harvested!AC24&gt;0,(Production!AC24/Harvested!AC24)*480,0)</f>
        <v>1016.4705882352941</v>
      </c>
      <c r="AD24" s="42">
        <f>IF(Harvested!AD24&gt;0,(Production!AD24/Harvested!AD24)*480,0)</f>
        <v>930</v>
      </c>
      <c r="AE24" s="42">
        <f>IF(Harvested!AE24&gt;0,(Production!AE24/Harvested!AE24)*480,0)</f>
        <v>1095.3846153846152</v>
      </c>
      <c r="AF24" s="42">
        <f>IF(Harvested!AF24&gt;0,(Production!AF24/Harvested!AF24)*480,0)</f>
        <v>973.71428571428567</v>
      </c>
      <c r="AG24" s="42">
        <f>IF(Harvested!AG24&gt;0,(Production!AG24/Harvested!AG24)*480,0)</f>
        <v>1171.5254237288136</v>
      </c>
      <c r="AH24" s="42">
        <f>IF(Harvested!AH24&gt;0,(Production!AH24/Harvested!AH24)*480,0)</f>
        <v>1174.4680851063829</v>
      </c>
      <c r="AI24" s="42">
        <f>IF(Harvested!AI24&gt;0,(Production!AI24/Harvested!AI24)*480,0)</f>
        <v>1059.3103448275863</v>
      </c>
      <c r="AJ24" s="42">
        <f>IF(Harvested!AJ24&gt;0,(Production!AJ24/Harvested!AJ24)*480,0)</f>
        <v>1061.0526315789475</v>
      </c>
      <c r="AK24" s="42">
        <f>IF(Harvested!AK24&gt;0,(Production!AK24/Harvested!AK24)*480,0)</f>
        <v>929.0322580645161</v>
      </c>
      <c r="AL24" s="42">
        <f>IF(Harvested!AL24&gt;0,(Production!AL24/Harvested!AL24)*480,0)</f>
        <v>930.90909090909099</v>
      </c>
      <c r="AM24" s="42">
        <f>IF(Harvested!AM24&gt;0,(Production!AM24/Harvested!AM24)*480,0)</f>
        <v>929.0322580645161</v>
      </c>
      <c r="AN24" s="42">
        <f>IF(Harvested!AN24&gt;0,(Production!AN24/Harvested!AN24)*480,0)</f>
        <v>1030.2439024390244</v>
      </c>
      <c r="AO24" s="42">
        <f>IF(Harvested!AO24&gt;0,(Production!AO24/Harvested!AO24)*480,0)</f>
        <v>1179.1304347826085</v>
      </c>
      <c r="AP24" s="42">
        <f>IF(Harvested!AP24&gt;0,(Production!AP24/Harvested!AP24)*480,0)</f>
        <v>977.14285714285711</v>
      </c>
      <c r="AQ24" s="42">
        <f>IF(Harvested!AQ24&gt;0,(Production!AQ24/Harvested!AQ24)*480,0)</f>
        <v>840</v>
      </c>
      <c r="AR24" s="42">
        <f>IF(Harvested!AR24&gt;0,(Production!AR24/Harvested!AR24)*480,0)</f>
        <v>1052.3076923076924</v>
      </c>
      <c r="AS24" s="42">
        <f>IF(Harvested!AS24&gt;0,(Production!AS24/Harvested!AS24)*480,0)</f>
        <v>1066.6666666666667</v>
      </c>
      <c r="AT24" s="42">
        <f>IF(Harvested!AT24&gt;0,(Production!AT24/Harvested!AT24)*480,0)</f>
        <v>993.10344827586209</v>
      </c>
      <c r="AU24" s="42">
        <f>IF(Harvested!AU24&gt;0,(Production!AU24/Harvested!AU24)*480,0)</f>
        <v>649.41176470588243</v>
      </c>
      <c r="AV24" s="42">
        <f>IF(Harvested!AV24&gt;0,(Production!AV24/Harvested!AV24)*480,0)</f>
        <v>702.85714285714278</v>
      </c>
      <c r="AW24" s="42">
        <f>IF(Harvested!AW24&gt;0,(Production!AW24/Harvested!AW24)*480,0)</f>
        <v>720</v>
      </c>
      <c r="AX24" s="39">
        <f>IF(Harvested!AX24&gt;0,(Production!AX24/Harvested!AX24)*480,0)</f>
        <v>964.17391304347825</v>
      </c>
      <c r="AY24" s="51">
        <f>IF(Harvested!AY24&gt;0,(Production!AY24/Harvested!AY24)*480,0)</f>
        <v>910.8661417322835</v>
      </c>
      <c r="AZ24" s="31"/>
    </row>
    <row r="25" spans="1:52">
      <c r="A25" s="50" t="s">
        <v>46</v>
      </c>
      <c r="B25" s="42">
        <f>IF(Harvested!B25&gt;0,(Production!B25/Harvested!B25)*480,0)</f>
        <v>685.71428571428578</v>
      </c>
      <c r="C25" s="42">
        <f>IF(Harvested!C25&gt;0,(Production!C25/Harvested!C25)*480,0)</f>
        <v>685.71428571428578</v>
      </c>
      <c r="D25" s="42">
        <f>IF(Harvested!D25&gt;0,(Production!D25/Harvested!D25)*480,0)</f>
        <v>400</v>
      </c>
      <c r="E25" s="42">
        <f>IF(Harvested!E25&gt;0,(Production!E25/Harvested!E25)*480,0)</f>
        <v>800</v>
      </c>
      <c r="F25" s="42">
        <f>IF(Harvested!F25&gt;0,(Production!F25/Harvested!F25)*480,0)</f>
        <v>342.85714285714289</v>
      </c>
      <c r="G25" s="42">
        <f>IF(Harvested!G25&gt;0,(Production!G25/Harvested!G25)*480,0)</f>
        <v>0</v>
      </c>
      <c r="H25" s="42">
        <f>IF(Harvested!H25&gt;0,(Production!H25/Harvested!H25)*480,0)</f>
        <v>0</v>
      </c>
      <c r="I25" s="42">
        <f>IF(Harvested!I25&gt;0,(Production!I25/Harvested!I25)*480,0)</f>
        <v>0</v>
      </c>
      <c r="J25" s="42">
        <f>IF(Harvested!J25&gt;0,(Production!J25/Harvested!J25)*480,0)</f>
        <v>0</v>
      </c>
      <c r="K25" s="42">
        <f>IF(Harvested!K25&gt;0,(Production!K25/Harvested!K25)*480,0)</f>
        <v>0</v>
      </c>
      <c r="L25" s="42">
        <f>IF(Harvested!L25&gt;0,(Production!L25/Harvested!L25)*480,0)</f>
        <v>0</v>
      </c>
      <c r="M25" s="42">
        <f>IF(Harvested!M25&gt;0,(Production!M25/Harvested!M25)*480,0)</f>
        <v>0</v>
      </c>
      <c r="N25" s="42">
        <f>IF(Harvested!N25&gt;0,(Production!N25/Harvested!N25)*480,0)</f>
        <v>0</v>
      </c>
      <c r="O25" s="42">
        <f>IF(Harvested!O25&gt;0,(Production!O25/Harvested!O25)*480,0)</f>
        <v>0</v>
      </c>
      <c r="P25" s="42">
        <f>IF(Harvested!P25&gt;0,(Production!P25/Harvested!P25)*480,0)</f>
        <v>0</v>
      </c>
      <c r="Q25" s="42">
        <f>IF(Harvested!Q25&gt;0,(Production!Q25/Harvested!Q25)*480,0)</f>
        <v>0</v>
      </c>
      <c r="R25" s="42">
        <f>IF(Harvested!R25&gt;0,(Production!R25/Harvested!R25)*480,0)</f>
        <v>0</v>
      </c>
      <c r="S25" s="42">
        <f>IF(Harvested!S25&gt;0,(Production!S25/Harvested!S25)*480,0)</f>
        <v>0</v>
      </c>
      <c r="T25" s="42">
        <f>IF(Harvested!T25&gt;0,(Production!T25/Harvested!T25)*480,0)</f>
        <v>0</v>
      </c>
      <c r="U25" s="42">
        <f>IF(Harvested!U25&gt;0,(Production!U25/Harvested!U25)*480,0)</f>
        <v>0</v>
      </c>
      <c r="V25" s="42">
        <f>IF(Harvested!V25&gt;0,(Production!V25/Harvested!V25)*480,0)</f>
        <v>0</v>
      </c>
      <c r="W25" s="42">
        <f>IF(Harvested!W25&gt;0,(Production!W25/Harvested!W25)*480,0)</f>
        <v>0</v>
      </c>
      <c r="X25" s="42">
        <f>IF(Harvested!X25&gt;0,(Production!X25/Harvested!X25)*480,0)</f>
        <v>0</v>
      </c>
      <c r="Y25" s="42">
        <f>IF(Harvested!Y25&gt;0,(Production!Y25/Harvested!Y25)*480,0)</f>
        <v>0</v>
      </c>
      <c r="Z25" s="42">
        <f>IF(Harvested!Z25&gt;0,(Production!Z25/Harvested!Z25)*480,0)</f>
        <v>0</v>
      </c>
      <c r="AA25" s="42">
        <f>IF(Harvested!AA25&gt;0,(Production!AA25/Harvested!AA25)*480,0)</f>
        <v>0</v>
      </c>
      <c r="AB25" s="42">
        <f>IF(Harvested!AB25&gt;0,(Production!AB25/Harvested!AB25)*480,0)</f>
        <v>0</v>
      </c>
      <c r="AC25" s="42">
        <f>IF(Harvested!AC25&gt;0,(Production!AC25/Harvested!AC25)*480,0)</f>
        <v>0</v>
      </c>
      <c r="AD25" s="42">
        <f>IF(Harvested!AD25&gt;0,(Production!AD25/Harvested!AD25)*480,0)</f>
        <v>0</v>
      </c>
      <c r="AE25" s="42">
        <f>IF(Harvested!AE25&gt;0,(Production!AE25/Harvested!AE25)*480,0)</f>
        <v>0</v>
      </c>
      <c r="AF25" s="42">
        <f>IF(Harvested!AF25&gt;0,(Production!AF25/Harvested!AF25)*480,0)</f>
        <v>0</v>
      </c>
      <c r="AG25" s="42">
        <f>IF(Harvested!AG25&gt;0,(Production!AG25/Harvested!AG25)*480,0)</f>
        <v>0</v>
      </c>
      <c r="AH25" s="42">
        <f>IF(Harvested!AH25&gt;0,(Production!AH25/Harvested!AH25)*480,0)</f>
        <v>0</v>
      </c>
      <c r="AI25" s="42">
        <f>IF(Harvested!AI25&gt;0,(Production!AI25/Harvested!AI25)*480,0)</f>
        <v>0</v>
      </c>
      <c r="AJ25" s="42">
        <f>IF(Harvested!AJ25&gt;0,(Production!AJ25/Harvested!AJ25)*480,0)</f>
        <v>0</v>
      </c>
      <c r="AK25" s="42">
        <f>IF(Harvested!AK25&gt;0,(Production!AK25/Harvested!AK25)*480,0)</f>
        <v>0</v>
      </c>
      <c r="AL25" s="42">
        <f>IF(Harvested!AL25&gt;0,(Production!AL25/Harvested!AL25)*480,0)</f>
        <v>0</v>
      </c>
      <c r="AM25" s="42">
        <f>IF(Harvested!AM25&gt;0,(Production!AM25/Harvested!AM25)*480,0)</f>
        <v>0</v>
      </c>
      <c r="AN25" s="42">
        <f>IF(Harvested!AN25&gt;0,(Production!AN25/Harvested!AN25)*480,0)</f>
        <v>0</v>
      </c>
      <c r="AO25" s="42">
        <f>IF(Harvested!AO25&gt;0,(Production!AO25/Harvested!AO25)*480,0)</f>
        <v>0</v>
      </c>
      <c r="AP25" s="42">
        <f>IF(Harvested!AP25&gt;0,(Production!AP25/Harvested!AP25)*480,0)</f>
        <v>0</v>
      </c>
      <c r="AQ25" s="42">
        <f>IF(Harvested!AQ25&gt;0,(Production!AQ25/Harvested!AQ25)*480,0)</f>
        <v>0</v>
      </c>
      <c r="AR25" s="42">
        <f>IF(Harvested!AR25&gt;0,(Production!AR25/Harvested!AR25)*480,0)</f>
        <v>0</v>
      </c>
      <c r="AS25" s="42">
        <f>IF(Harvested!AS25&gt;0,(Production!AS25/Harvested!AS25)*480,0)</f>
        <v>0</v>
      </c>
      <c r="AT25" s="42">
        <f>IF(Harvested!AT25&gt;0,(Production!AT25/Harvested!AT25)*480,0)</f>
        <v>0</v>
      </c>
      <c r="AU25" s="42">
        <f>IF(Harvested!AU25&gt;0,(Production!AU25/Harvested!AU25)*480,0)</f>
        <v>0</v>
      </c>
      <c r="AV25" s="42">
        <f>IF(Harvested!AV25&gt;0,(Production!AV25/Harvested!AV25)*480,0)</f>
        <v>0</v>
      </c>
      <c r="AW25" s="42">
        <f>IF(Harvested!AW25&gt;0,(Production!AW25/Harvested!AW25)*480,0)</f>
        <v>0</v>
      </c>
      <c r="AX25" s="39">
        <f>IF(Harvested!AX25&gt;0,(Production!AX25/Harvested!AX25)*480,0)</f>
        <v>0</v>
      </c>
      <c r="AY25" s="51">
        <f>IF(Harvested!AY25&gt;0,(Production!AY25/Harvested!AY25)*480,0)</f>
        <v>0</v>
      </c>
      <c r="AZ25" s="31"/>
    </row>
    <row r="26" spans="1:52" s="30" customFormat="1">
      <c r="A26" s="52" t="s">
        <v>47</v>
      </c>
      <c r="B26" s="53">
        <f>IF(Harvested!B26&gt;0,(Production!B26/Harvested!B26)*480,0)</f>
        <v>419.19376825705939</v>
      </c>
      <c r="C26" s="53">
        <f>IF(Harvested!C26&gt;0,(Production!C26/Harvested!C26)*480,0)</f>
        <v>547.40146604090478</v>
      </c>
      <c r="D26" s="53">
        <f>IF(Harvested!D26&gt;0,(Production!D26/Harvested!D26)*480,0)</f>
        <v>402.37082575648054</v>
      </c>
      <c r="E26" s="53">
        <f>IF(Harvested!E26&gt;0,(Production!E26/Harvested!E26)*480,0)</f>
        <v>542.09646526205813</v>
      </c>
      <c r="F26" s="53">
        <f>IF(Harvested!F26&gt;0,(Production!F26/Harvested!F26)*480,0)</f>
        <v>589.28824223358242</v>
      </c>
      <c r="G26" s="53">
        <f>IF(Harvested!G26&gt;0,(Production!G26/Harvested!G26)*480,0)</f>
        <v>505.84514003294896</v>
      </c>
      <c r="H26" s="53">
        <f>IF(Harvested!H26&gt;0,(Production!H26/Harvested!H26)*480,0)</f>
        <v>598.93970288377511</v>
      </c>
      <c r="I26" s="53">
        <f>IF(Harvested!I26&gt;0,(Production!I26/Harvested!I26)*480,0)</f>
        <v>628.13266965649791</v>
      </c>
      <c r="J26" s="53">
        <f>IF(Harvested!J26&gt;0,(Production!J26/Harvested!J26)*480,0)</f>
        <v>547.14371185832238</v>
      </c>
      <c r="K26" s="53">
        <f>IF(Harvested!K26&gt;0,(Production!K26/Harvested!K26)*480,0)</f>
        <v>702.24378411158273</v>
      </c>
      <c r="L26" s="53">
        <f>IF(Harvested!L26&gt;0,(Production!L26/Harvested!L26)*480,0)</f>
        <v>615.44825240241516</v>
      </c>
      <c r="M26" s="53">
        <f>IF(Harvested!M26&gt;0,(Production!M26/Harvested!M26)*480,0)</f>
        <v>602.4298494435958</v>
      </c>
      <c r="N26" s="53">
        <f>IF(Harvested!N26&gt;0,(Production!N26/Harvested!N26)*480,0)</f>
        <v>631.97114172715021</v>
      </c>
      <c r="O26" s="53">
        <f>IF(Harvested!O26&gt;0,(Production!O26/Harvested!O26)*480,0)</f>
        <v>649.88651645629363</v>
      </c>
      <c r="P26" s="53">
        <f>IF(Harvested!P26&gt;0,(Production!P26/Harvested!P26)*480,0)</f>
        <v>692.89963337651955</v>
      </c>
      <c r="Q26" s="53">
        <f>IF(Harvested!Q26&gt;0,(Production!Q26/Harvested!Q26)*480,0)</f>
        <v>600.81178936670256</v>
      </c>
      <c r="R26" s="53">
        <f>IF(Harvested!R26&gt;0,(Production!R26/Harvested!R26)*480,0)</f>
        <v>705.05735069436525</v>
      </c>
      <c r="S26" s="53">
        <f>IF(Harvested!S26&gt;0,(Production!S26/Harvested!S26)*480,0)</f>
        <v>532.77216440021277</v>
      </c>
      <c r="T26" s="53">
        <f>IF(Harvested!T26&gt;0,(Production!T26/Harvested!T26)*480,0)</f>
        <v>699.67859913554253</v>
      </c>
      <c r="U26" s="53">
        <f>IF(Harvested!U26&gt;0,(Production!U26/Harvested!U26)*480,0)</f>
        <v>665.62286235464012</v>
      </c>
      <c r="V26" s="53">
        <f>IF(Harvested!V26&gt;0,(Production!V26/Harvested!V26)*480,0)</f>
        <v>619.0597963402497</v>
      </c>
      <c r="W26" s="53">
        <f>IF(Harvested!W26&gt;0,(Production!W26/Harvested!W26)*480,0)</f>
        <v>595.31983559141418</v>
      </c>
      <c r="X26" s="53">
        <f>IF(Harvested!X26&gt;0,(Production!X26/Harvested!X26)*480,0)</f>
        <v>625.86277553554805</v>
      </c>
      <c r="Y26" s="53">
        <f>IF(Harvested!Y26&gt;0,(Production!Y26/Harvested!Y26)*480,0)</f>
        <v>693.9158523544379</v>
      </c>
      <c r="Z26" s="53">
        <f>IF(Harvested!Z26&gt;0,(Production!Z26/Harvested!Z26)*480,0)</f>
        <v>651.76145884672246</v>
      </c>
      <c r="AA26" s="53">
        <f>IF(Harvested!AA26&gt;0,(Production!AA26/Harvested!AA26)*480,0)</f>
        <v>723.40537798072046</v>
      </c>
      <c r="AB26" s="53">
        <f>IF(Harvested!AB26&gt;0,(Production!AB26/Harvested!AB26)*480,0)</f>
        <v>843.34827074713087</v>
      </c>
      <c r="AC26" s="53">
        <f>IF(Harvested!AC26&gt;0,(Production!AC26/Harvested!AC26)*480,0)</f>
        <v>824.9339441406828</v>
      </c>
      <c r="AD26" s="53">
        <f>IF(Harvested!AD26&gt;0,(Production!AD26/Harvested!AD26)*480,0)</f>
        <v>805.50870406189563</v>
      </c>
      <c r="AE26" s="53">
        <f>IF(Harvested!AE26&gt;0,(Production!AE26/Harvested!AE26)*480,0)</f>
        <v>863.68473679051067</v>
      </c>
      <c r="AF26" s="53">
        <f>IF(Harvested!AF26&gt;0,(Production!AF26/Harvested!AF26)*480,0)</f>
        <v>803.31891891891894</v>
      </c>
      <c r="AG26" s="53">
        <f>IF(Harvested!AG26&gt;0,(Production!AG26/Harvested!AG26)*480,0)</f>
        <v>765.58392530951903</v>
      </c>
      <c r="AH26" s="53">
        <f>IF(Harvested!AH26&gt;0,(Production!AH26/Harvested!AH26)*480,0)</f>
        <v>804.8013718205201</v>
      </c>
      <c r="AI26" s="53">
        <f>IF(Harvested!AI26&gt;0,(Production!AI26/Harvested!AI26)*480,0)</f>
        <v>771.79554390563567</v>
      </c>
      <c r="AJ26" s="53">
        <f>IF(Harvested!AJ26&gt;0,(Production!AJ26/Harvested!AJ26)*480,0)</f>
        <v>868.8341543513958</v>
      </c>
      <c r="AK26" s="53">
        <f>IF(Harvested!AK26&gt;0,(Production!AK26/Harvested!AK26)*480,0)</f>
        <v>802.17835262083054</v>
      </c>
      <c r="AL26" s="53">
        <f>IF(Harvested!AL26&gt;0,(Production!AL26/Harvested!AL26)*480,0)</f>
        <v>825.75515998689536</v>
      </c>
      <c r="AM26" s="53">
        <f>IF(Harvested!AM26&gt;0,(Production!AM26/Harvested!AM26)*480,0)</f>
        <v>754.84848484848487</v>
      </c>
      <c r="AN26" s="53">
        <f>IF(Harvested!AN26&gt;0,(Production!AN26/Harvested!AN26)*480,0)</f>
        <v>854.98712446351931</v>
      </c>
      <c r="AO26" s="53">
        <f>IF(Harvested!AO26&gt;0,(Production!AO26/Harvested!AO26)*480,0)</f>
        <v>894.658064516129</v>
      </c>
      <c r="AP26" s="53">
        <f>IF(Harvested!AP26&gt;0,(Production!AP26/Harvested!AP26)*480,0)</f>
        <v>846.80927990358543</v>
      </c>
      <c r="AQ26" s="53">
        <f>IF(Harvested!AQ26&gt;0,(Production!AQ26/Harvested!AQ26)*480,0)</f>
        <v>818.60564129856311</v>
      </c>
      <c r="AR26" s="53">
        <f>IF(Harvested!AR26&gt;0,(Production!AR26/Harvested!AR26)*480,0)</f>
        <v>841.29386101589284</v>
      </c>
      <c r="AS26" s="53">
        <f>IF(Harvested!AS26&gt;0,(Production!AS26/Harvested!AS26)*480,0)</f>
        <v>813.8152768874204</v>
      </c>
      <c r="AT26" s="53">
        <f>IF(Harvested!AT26&gt;0,(Production!AT26/Harvested!AT26)*480,0)</f>
        <v>944.54769101005127</v>
      </c>
      <c r="AU26" s="53">
        <f>IF(Harvested!AU26&gt;0,(Production!AU26/Harvested!AU26)*480,0)</f>
        <v>895.12442864398167</v>
      </c>
      <c r="AV26" s="53">
        <f>IF(Harvested!AV26&gt;0,(Production!AV26/Harvested!AV26)*480,0)</f>
        <v>880.00315594303527</v>
      </c>
      <c r="AW26" s="53">
        <f>IF(Harvested!AW26&gt;0,(Production!AW26/Harvested!AW26)*480,0)</f>
        <v>922.19594174032125</v>
      </c>
      <c r="AX26" s="54">
        <f>IF(Harvested!AX26&gt;0,(Production!AX26/Harvested!AX26)*480,0)</f>
        <v>851.58211113873119</v>
      </c>
      <c r="AY26" s="55">
        <f>IF(Harvested!AY26&gt;0,(Production!AY26/Harvested!AY26)*480,0)</f>
        <v>869.09879788673072</v>
      </c>
      <c r="AZ26" s="29"/>
    </row>
    <row r="27" spans="1:52">
      <c r="A27" s="46" t="s">
        <v>43</v>
      </c>
      <c r="B27" s="47">
        <f>IF(Harvested!B27&gt;0,(Production!B27/Harvested!B27)*480,0)</f>
        <v>762.35294117647049</v>
      </c>
      <c r="C27" s="47">
        <f>IF(Harvested!C27&gt;0,(Production!C27/Harvested!C27)*480,0)</f>
        <v>747.90697674418607</v>
      </c>
      <c r="D27" s="47">
        <f>IF(Harvested!D27&gt;0,(Production!D27/Harvested!D27)*480,0)</f>
        <v>822.85714285714278</v>
      </c>
      <c r="E27" s="47">
        <f>IF(Harvested!E27&gt;0,(Production!E27/Harvested!E27)*480,0)</f>
        <v>762.35294117647049</v>
      </c>
      <c r="F27" s="47">
        <f>IF(Harvested!F27&gt;0,(Production!F27/Harvested!F27)*480,0)</f>
        <v>754.28571428571422</v>
      </c>
      <c r="G27" s="47">
        <f>IF(Harvested!G27&gt;0,(Production!G27/Harvested!G27)*480,0)</f>
        <v>777.93103448275861</v>
      </c>
      <c r="H27" s="47">
        <f>IF(Harvested!H27&gt;0,(Production!H27/Harvested!H27)*480,0)</f>
        <v>844.8</v>
      </c>
      <c r="I27" s="47">
        <f>IF(Harvested!I27&gt;0,(Production!I27/Harvested!I27)*480,0)</f>
        <v>934.28571428571422</v>
      </c>
      <c r="J27" s="47">
        <f>IF(Harvested!J27&gt;0,(Production!J27/Harvested!J27)*480,0)</f>
        <v>960</v>
      </c>
      <c r="K27" s="47">
        <f>IF(Harvested!K27&gt;0,(Production!K27/Harvested!K27)*480,0)</f>
        <v>1125.9911894273127</v>
      </c>
      <c r="L27" s="47">
        <f>IF(Harvested!L27&gt;0,(Production!L27/Harvested!L27)*480,0)</f>
        <v>903.75</v>
      </c>
      <c r="M27" s="47">
        <f>IF(Harvested!M27&gt;0,(Production!M27/Harvested!M27)*480,0)</f>
        <v>936.44171779141107</v>
      </c>
      <c r="N27" s="47">
        <f>IF(Harvested!N27&gt;0,(Production!N27/Harvested!N27)*480,0)</f>
        <v>750.9677419354839</v>
      </c>
      <c r="O27" s="47">
        <f>IF(Harvested!O27&gt;0,(Production!O27/Harvested!O27)*480,0)</f>
        <v>859.80582524271847</v>
      </c>
      <c r="P27" s="47">
        <f>IF(Harvested!P27&gt;0,(Production!P27/Harvested!P27)*480,0)</f>
        <v>649.41176470588243</v>
      </c>
      <c r="Q27" s="47">
        <f>IF(Harvested!Q27&gt;0,(Production!Q27/Harvested!Q27)*480,0)</f>
        <v>733.91915641476282</v>
      </c>
      <c r="R27" s="47">
        <f>IF(Harvested!R27&gt;0,(Production!R27/Harvested!R27)*480,0)</f>
        <v>805.67849686847603</v>
      </c>
      <c r="S27" s="47">
        <f>IF(Harvested!S27&gt;0,(Production!S27/Harvested!S27)*480,0)</f>
        <v>713.08641975308637</v>
      </c>
      <c r="T27" s="47">
        <f>IF(Harvested!T27&gt;0,(Production!T27/Harvested!T27)*480,0)</f>
        <v>852.31503579952278</v>
      </c>
      <c r="U27" s="47">
        <f>IF(Harvested!U27&gt;0,(Production!U27/Harvested!U27)*480,0)</f>
        <v>916.36363636363637</v>
      </c>
      <c r="V27" s="47">
        <f>IF(Harvested!V27&gt;0,(Production!V27/Harvested!V27)*480,0)</f>
        <v>829.93548387096769</v>
      </c>
      <c r="W27" s="47">
        <f>IF(Harvested!W27&gt;0,(Production!W27/Harvested!W27)*480,0)</f>
        <v>853.33333333333326</v>
      </c>
      <c r="X27" s="47">
        <f>IF(Harvested!X27&gt;0,(Production!X27/Harvested!X27)*480,0)</f>
        <v>705.30612244897952</v>
      </c>
      <c r="Y27" s="47">
        <f>IF(Harvested!Y27&gt;0,(Production!Y27/Harvested!Y27)*480,0)</f>
        <v>928</v>
      </c>
      <c r="Z27" s="47">
        <f>IF(Harvested!Z27&gt;0,(Production!Z27/Harvested!Z27)*480,0)</f>
        <v>1012.6829268292684</v>
      </c>
      <c r="AA27" s="47">
        <f>IF(Harvested!AA27&gt;0,(Production!AA27/Harvested!AA27)*480,0)</f>
        <v>919.99999999999989</v>
      </c>
      <c r="AB27" s="47">
        <f>IF(Harvested!AB27&gt;0,(Production!AB27/Harvested!AB27)*480,0)</f>
        <v>895.99999999999989</v>
      </c>
      <c r="AC27" s="47">
        <f>IF(Harvested!AC27&gt;0,(Production!AC27/Harvested!AC27)*480,0)</f>
        <v>819.51219512195132</v>
      </c>
      <c r="AD27" s="47">
        <f>IF(Harvested!AD27&gt;0,(Production!AD27/Harvested!AD27)*480,0)</f>
        <v>918.85714285714289</v>
      </c>
      <c r="AE27" s="47">
        <f>IF(Harvested!AE27&gt;0,(Production!AE27/Harvested!AE27)*480,0)</f>
        <v>883.19999999999993</v>
      </c>
      <c r="AF27" s="47">
        <f>IF(Harvested!AF27&gt;0,(Production!AF27/Harvested!AF27)*480,0)</f>
        <v>480</v>
      </c>
      <c r="AG27" s="47">
        <f>IF(Harvested!AG27&gt;0,(Production!AG27/Harvested!AG27)*480,0)</f>
        <v>1170</v>
      </c>
      <c r="AH27" s="47">
        <f>IF(Harvested!AH27&gt;0,(Production!AH27/Harvested!AH27)*480,0)</f>
        <v>844.80000000000007</v>
      </c>
      <c r="AI27" s="47">
        <f>IF(Harvested!AI27&gt;0,(Production!AI27/Harvested!AI27)*480,0)</f>
        <v>960</v>
      </c>
      <c r="AJ27" s="47">
        <f>IF(Harvested!AJ27&gt;0,(Production!AJ27/Harvested!AJ27)*480,0)</f>
        <v>1168</v>
      </c>
      <c r="AK27" s="47">
        <f>IF(Harvested!AK27&gt;0,(Production!AK27/Harvested!AK27)*480,0)</f>
        <v>1024</v>
      </c>
      <c r="AL27" s="47">
        <f>IF(Harvested!AL27&gt;0,(Production!AL27/Harvested!AL27)*480,0)</f>
        <v>993.10344827586209</v>
      </c>
      <c r="AM27" s="47">
        <f>IF(Harvested!AM27&gt;0,(Production!AM27/Harvested!AM27)*480,0)</f>
        <v>875.29411764705878</v>
      </c>
      <c r="AN27" s="47">
        <f>IF(Harvested!AN27&gt;0,(Production!AN27/Harvested!AN27)*480,0)</f>
        <v>850.90909090909088</v>
      </c>
      <c r="AO27" s="47">
        <f>IF(Harvested!AO27&gt;0,(Production!AO27/Harvested!AO27)*480,0)</f>
        <v>966.4</v>
      </c>
      <c r="AP27" s="47">
        <f>IF(Harvested!AP27&gt;0,(Production!AP27/Harvested!AP27)*480,0)</f>
        <v>943.44827586206895</v>
      </c>
      <c r="AQ27" s="47">
        <f>IF(Harvested!AQ27&gt;0,(Production!AQ27/Harvested!AQ27)*480,0)</f>
        <v>800</v>
      </c>
      <c r="AR27" s="47">
        <f>IF(Harvested!AR27&gt;0,(Production!AR27/Harvested!AR27)*480,0)</f>
        <v>1033.8461538461538</v>
      </c>
      <c r="AS27" s="47">
        <f>IF(Harvested!AS27&gt;0,(Production!AS27/Harvested!AS27)*480,0)</f>
        <v>981.81818181818176</v>
      </c>
      <c r="AT27" s="47">
        <f>IF(Harvested!AT27&gt;0,(Production!AT27/Harvested!AT27)*480,0)</f>
        <v>933.33333333333337</v>
      </c>
      <c r="AU27" s="47">
        <f>IF(Harvested!AU27&gt;0,(Production!AU27/Harvested!AU27)*480,0)</f>
        <v>905.66037735849056</v>
      </c>
      <c r="AV27" s="47">
        <f>IF(Harvested!AV27&gt;0,(Production!AV27/Harvested!AV27)*480,0)</f>
        <v>1028.5714285714284</v>
      </c>
      <c r="AW27" s="47">
        <f>IF(Harvested!AW27&gt;0,(Production!AW27/Harvested!AW27)*480,0)</f>
        <v>1052.9032258064515</v>
      </c>
      <c r="AX27" s="48">
        <f>IF(Harvested!AX27&gt;0,(Production!AX27/Harvested!AX27)*480,0)</f>
        <v>931.10754414125176</v>
      </c>
      <c r="AY27" s="49">
        <f>IF(Harvested!AY27&gt;0,(Production!AY27/Harvested!AY27)*480,0)</f>
        <v>966.44295302013438</v>
      </c>
      <c r="AZ27" s="31"/>
    </row>
    <row r="28" spans="1:52">
      <c r="A28" s="50" t="s">
        <v>44</v>
      </c>
      <c r="B28" s="42">
        <f>IF(Harvested!B28&gt;0,(Production!B28/Harvested!B28)*480,0)</f>
        <v>0</v>
      </c>
      <c r="C28" s="42">
        <f>IF(Harvested!C28&gt;0,(Production!C28/Harvested!C28)*480,0)</f>
        <v>0</v>
      </c>
      <c r="D28" s="42">
        <f>IF(Harvested!D28&gt;0,(Production!D28/Harvested!D28)*480,0)</f>
        <v>0</v>
      </c>
      <c r="E28" s="42">
        <f>IF(Harvested!E28&gt;0,(Production!E28/Harvested!E28)*480,0)</f>
        <v>0</v>
      </c>
      <c r="F28" s="42">
        <f>IF(Harvested!F28&gt;0,(Production!F28/Harvested!F28)*480,0)</f>
        <v>0</v>
      </c>
      <c r="G28" s="42">
        <f>IF(Harvested!G28&gt;0,(Production!G28/Harvested!G28)*480,0)</f>
        <v>0</v>
      </c>
      <c r="H28" s="42">
        <f>IF(Harvested!H28&gt;0,(Production!H28/Harvested!H28)*480,0)</f>
        <v>0</v>
      </c>
      <c r="I28" s="42">
        <f>IF(Harvested!I28&gt;0,(Production!I28/Harvested!I28)*480,0)</f>
        <v>0</v>
      </c>
      <c r="J28" s="42">
        <f>IF(Harvested!J28&gt;0,(Production!J28/Harvested!J28)*480,0)</f>
        <v>0</v>
      </c>
      <c r="K28" s="42">
        <f>IF(Harvested!K28&gt;0,(Production!K28/Harvested!K28)*480,0)</f>
        <v>960</v>
      </c>
      <c r="L28" s="42">
        <f>IF(Harvested!L28&gt;0,(Production!L28/Harvested!L28)*480,0)</f>
        <v>853.33333333333337</v>
      </c>
      <c r="M28" s="42">
        <f>IF(Harvested!M28&gt;0,(Production!M28/Harvested!M28)*480,0)</f>
        <v>1077.9888268156426</v>
      </c>
      <c r="N28" s="42">
        <f>IF(Harvested!N28&gt;0,(Production!N28/Harvested!N28)*480,0)</f>
        <v>1080.4705882352941</v>
      </c>
      <c r="O28" s="42">
        <f>IF(Harvested!O28&gt;0,(Production!O28/Harvested!O28)*480,0)</f>
        <v>1096.5</v>
      </c>
      <c r="P28" s="42">
        <f>IF(Harvested!P28&gt;0,(Production!P28/Harvested!P28)*480,0)</f>
        <v>1281.5999999999999</v>
      </c>
      <c r="Q28" s="42">
        <f>IF(Harvested!Q28&gt;0,(Production!Q28/Harvested!Q28)*480,0)</f>
        <v>1131.9560439560439</v>
      </c>
      <c r="R28" s="42">
        <f>IF(Harvested!R28&gt;0,(Production!R28/Harvested!R28)*480,0)</f>
        <v>1097.821782178218</v>
      </c>
      <c r="S28" s="42">
        <f>IF(Harvested!S28&gt;0,(Production!S28/Harvested!S28)*480,0)</f>
        <v>937.04347826086962</v>
      </c>
      <c r="T28" s="42">
        <f>IF(Harvested!T28&gt;0,(Production!T28/Harvested!T28)*480,0)</f>
        <v>1097.560975609756</v>
      </c>
      <c r="U28" s="42">
        <f>IF(Harvested!U28&gt;0,(Production!U28/Harvested!U28)*480,0)</f>
        <v>1140</v>
      </c>
      <c r="V28" s="42">
        <f>IF(Harvested!V28&gt;0,(Production!V28/Harvested!V28)*480,0)</f>
        <v>940.8</v>
      </c>
      <c r="W28" s="42">
        <f>IF(Harvested!W28&gt;0,(Production!W28/Harvested!W28)*480,0)</f>
        <v>1211.0460251046027</v>
      </c>
      <c r="X28" s="42">
        <f>IF(Harvested!X28&gt;0,(Production!X28/Harvested!X28)*480,0)</f>
        <v>1154.3333333333335</v>
      </c>
      <c r="Y28" s="42">
        <f>IF(Harvested!Y28&gt;0,(Production!Y28/Harvested!Y28)*480,0)</f>
        <v>1283.3472803347281</v>
      </c>
      <c r="Z28" s="42">
        <f>IF(Harvested!Z28&gt;0,(Production!Z28/Harvested!Z28)*480,0)</f>
        <v>1385.5693779904304</v>
      </c>
      <c r="AA28" s="42">
        <f>IF(Harvested!AA28&gt;0,(Production!AA28/Harvested!AA28)*480,0)</f>
        <v>1193.5570469798656</v>
      </c>
      <c r="AB28" s="42">
        <f>IF(Harvested!AB28&gt;0,(Production!AB28/Harvested!AB28)*480,0)</f>
        <v>1531.9626168224299</v>
      </c>
      <c r="AC28" s="42">
        <f>IF(Harvested!AC28&gt;0,(Production!AC28/Harvested!AC28)*480,0)</f>
        <v>1169.6069868995635</v>
      </c>
      <c r="AD28" s="42">
        <f>IF(Harvested!AD28&gt;0,(Production!AD28/Harvested!AD28)*480,0)</f>
        <v>1203.5036496350365</v>
      </c>
      <c r="AE28" s="42">
        <f>IF(Harvested!AE28&gt;0,(Production!AE28/Harvested!AE28)*480,0)</f>
        <v>1481.0894941634242</v>
      </c>
      <c r="AF28" s="42">
        <f>IF(Harvested!AF28&gt;0,(Production!AF28/Harvested!AF28)*480,0)</f>
        <v>1281.0596026490066</v>
      </c>
      <c r="AG28" s="42">
        <f>IF(Harvested!AG28&gt;0,(Production!AG28/Harvested!AG28)*480,0)</f>
        <v>1493.793103448276</v>
      </c>
      <c r="AH28" s="42">
        <f>IF(Harvested!AH28&gt;0,(Production!AH28/Harvested!AH28)*480,0)</f>
        <v>1237.3333333333335</v>
      </c>
      <c r="AI28" s="42">
        <f>IF(Harvested!AI28&gt;0,(Production!AI28/Harvested!AI28)*480,0)</f>
        <v>1380.2197802197802</v>
      </c>
      <c r="AJ28" s="42">
        <f>IF(Harvested!AJ28&gt;0,(Production!AJ28/Harvested!AJ28)*480,0)</f>
        <v>1613.5714285714284</v>
      </c>
      <c r="AK28" s="42">
        <f>IF(Harvested!AK28&gt;0,(Production!AK28/Harvested!AK28)*480,0)</f>
        <v>1574.1935483870968</v>
      </c>
      <c r="AL28" s="42">
        <f>IF(Harvested!AL28&gt;0,(Production!AL28/Harvested!AL28)*480,0)</f>
        <v>1558.4415584415585</v>
      </c>
      <c r="AM28" s="42">
        <f>IF(Harvested!AM28&gt;0,(Production!AM28/Harvested!AM28)*480,0)</f>
        <v>1493.793103448276</v>
      </c>
      <c r="AN28" s="42">
        <f>IF(Harvested!AN28&gt;0,(Production!AN28/Harvested!AN28)*480,0)</f>
        <v>1564.6753246753246</v>
      </c>
      <c r="AO28" s="42">
        <f>IF(Harvested!AO28&gt;0,(Production!AO28/Harvested!AO28)*480,0)</f>
        <v>1406.5116279069766</v>
      </c>
      <c r="AP28" s="42">
        <f>IF(Harvested!AP28&gt;0,(Production!AP28/Harvested!AP28)*480,0)</f>
        <v>1661.7142857142858</v>
      </c>
      <c r="AQ28" s="42">
        <f>IF(Harvested!AQ28&gt;0,(Production!AQ28/Harvested!AQ28)*480,0)</f>
        <v>1545.0746268656717</v>
      </c>
      <c r="AR28" s="42">
        <f>IF(Harvested!AR28&gt;0,(Production!AR28/Harvested!AR28)*480,0)</f>
        <v>1561.6438356164383</v>
      </c>
      <c r="AS28" s="42">
        <f>IF(Harvested!AS28&gt;0,(Production!AS28/Harvested!AS28)*480,0)</f>
        <v>1500.6896551724139</v>
      </c>
      <c r="AT28" s="42">
        <f>IF(Harvested!AT28&gt;0,(Production!AT28/Harvested!AT28)*480,0)</f>
        <v>1557.8947368421052</v>
      </c>
      <c r="AU28" s="42">
        <f>IF(Harvested!AU28&gt;0,(Production!AU28/Harvested!AU28)*480,0)</f>
        <v>1346.3414634146341</v>
      </c>
      <c r="AV28" s="42">
        <f>IF(Harvested!AV28&gt;0,(Production!AV28/Harvested!AV28)*480,0)</f>
        <v>1237.1830985915494</v>
      </c>
      <c r="AW28" s="42">
        <f>IF(Harvested!AW28&gt;0,(Production!AW28/Harvested!AW28)*480,0)</f>
        <v>1582.4175824175823</v>
      </c>
      <c r="AX28" s="39">
        <f>IF(Harvested!AX28&gt;0,(Production!AX28/Harvested!AX28)*480,0)</f>
        <v>1498.5685071574644</v>
      </c>
      <c r="AY28" s="51">
        <f>IF(Harvested!AY28&gt;0,(Production!AY28/Harvested!AY28)*480,0)</f>
        <v>1440</v>
      </c>
      <c r="AZ28" s="31"/>
    </row>
    <row r="29" spans="1:52">
      <c r="A29" s="50" t="s">
        <v>35</v>
      </c>
      <c r="B29" s="43" t="e">
        <f>IF(Harvested!B29&gt;0,(Production!B29/Harvested!B29)*480,0)</f>
        <v>#VALUE!</v>
      </c>
      <c r="C29" s="43" t="e">
        <f>IF(Harvested!C29&gt;0,(Production!C29/Harvested!C29)*480,0)</f>
        <v>#VALUE!</v>
      </c>
      <c r="D29" s="43" t="e">
        <f>IF(Harvested!D29&gt;0,(Production!D29/Harvested!D29)*480,0)</f>
        <v>#VALUE!</v>
      </c>
      <c r="E29" s="43" t="e">
        <f>IF(Harvested!E29&gt;0,(Production!E29/Harvested!E29)*480,0)</f>
        <v>#VALUE!</v>
      </c>
      <c r="F29" s="43" t="e">
        <f>IF(Harvested!F29&gt;0,(Production!F29/Harvested!F29)*480,0)</f>
        <v>#VALUE!</v>
      </c>
      <c r="G29" s="43" t="e">
        <f>IF(Harvested!G29&gt;0,(Production!G29/Harvested!G29)*480,0)</f>
        <v>#VALUE!</v>
      </c>
      <c r="H29" s="43" t="e">
        <f>IF(Harvested!H29&gt;0,(Production!H29/Harvested!H29)*480,0)</f>
        <v>#VALUE!</v>
      </c>
      <c r="I29" s="43" t="e">
        <f>IF(Harvested!I29&gt;0,(Production!I29/Harvested!I29)*480,0)</f>
        <v>#VALUE!</v>
      </c>
      <c r="J29" s="43" t="e">
        <f>IF(Harvested!J29&gt;0,(Production!J29/Harvested!J29)*480,0)</f>
        <v>#VALUE!</v>
      </c>
      <c r="K29" s="43" t="e">
        <f>IF(Harvested!K29&gt;0,(Production!K29/Harvested!K29)*480,0)</f>
        <v>#VALUE!</v>
      </c>
      <c r="L29" s="43" t="e">
        <f>IF(Harvested!L29&gt;0,(Production!L29/Harvested!L29)*480,0)</f>
        <v>#VALUE!</v>
      </c>
      <c r="M29" s="42">
        <f>IF(Harvested!M29&gt;0,(Production!M29/Harvested!M29)*480,0)</f>
        <v>436.36363636363637</v>
      </c>
      <c r="N29" s="42">
        <f>IF(Harvested!N29&gt;0,(Production!N29/Harvested!N29)*480,0)</f>
        <v>590.76923076923083</v>
      </c>
      <c r="O29" s="42">
        <f>IF(Harvested!O29&gt;0,(Production!O29/Harvested!O29)*480,0)</f>
        <v>560</v>
      </c>
      <c r="P29" s="42">
        <f>IF(Harvested!P29&gt;0,(Production!P29/Harvested!P29)*480,0)</f>
        <v>480</v>
      </c>
      <c r="Q29" s="43" t="e">
        <f>IF(Harvested!Q29&gt;0,(Production!Q29/Harvested!Q29)*480,0)</f>
        <v>#VALUE!</v>
      </c>
      <c r="R29" s="43" t="e">
        <f>IF(Harvested!R29&gt;0,(Production!R29/Harvested!R29)*480,0)</f>
        <v>#VALUE!</v>
      </c>
      <c r="S29" s="43" t="e">
        <f>IF(Harvested!S29&gt;0,(Production!S29/Harvested!S29)*480,0)</f>
        <v>#VALUE!</v>
      </c>
      <c r="T29" s="43" t="e">
        <f>IF(Harvested!T29&gt;0,(Production!T29/Harvested!T29)*480,0)</f>
        <v>#VALUE!</v>
      </c>
      <c r="U29" s="43" t="e">
        <f>IF(Harvested!U29&gt;0,(Production!U29/Harvested!U29)*480,0)</f>
        <v>#VALUE!</v>
      </c>
      <c r="V29" s="43" t="e">
        <f>IF(Harvested!V29&gt;0,(Production!V29/Harvested!V29)*480,0)</f>
        <v>#VALUE!</v>
      </c>
      <c r="W29" s="42">
        <f>IF(Harvested!W29&gt;0,(Production!W29/Harvested!W29)*480,0)</f>
        <v>0</v>
      </c>
      <c r="X29" s="42">
        <f>IF(Harvested!X29&gt;0,(Production!X29/Harvested!X29)*480,0)</f>
        <v>0</v>
      </c>
      <c r="Y29" s="42">
        <f>IF(Harvested!Y29&gt;0,(Production!Y29/Harvested!Y29)*480,0)</f>
        <v>0</v>
      </c>
      <c r="Z29" s="42">
        <f>IF(Harvested!Z29&gt;0,(Production!Z29/Harvested!Z29)*480,0)</f>
        <v>0</v>
      </c>
      <c r="AA29" s="42">
        <f>IF(Harvested!AA29&gt;0,(Production!AA29/Harvested!AA29)*480,0)</f>
        <v>0</v>
      </c>
      <c r="AB29" s="42">
        <f>IF(Harvested!AB29&gt;0,(Production!AB29/Harvested!AB29)*480,0)</f>
        <v>0</v>
      </c>
      <c r="AC29" s="42">
        <f>IF(Harvested!AC29&gt;0,(Production!AC29/Harvested!AC29)*480,0)</f>
        <v>0</v>
      </c>
      <c r="AD29" s="42">
        <f>IF(Harvested!AD29&gt;0,(Production!AD29/Harvested!AD29)*480,0)</f>
        <v>0</v>
      </c>
      <c r="AE29" s="42">
        <f>IF(Harvested!AE29&gt;0,(Production!AE29/Harvested!AE29)*480,0)</f>
        <v>0</v>
      </c>
      <c r="AF29" s="42">
        <f>IF(Harvested!AF29&gt;0,(Production!AF29/Harvested!AF29)*480,0)</f>
        <v>0</v>
      </c>
      <c r="AG29" s="42">
        <f>IF(Harvested!AG29&gt;0,(Production!AG29/Harvested!AG29)*480,0)</f>
        <v>0</v>
      </c>
      <c r="AH29" s="42">
        <f>IF(Harvested!AH29&gt;0,(Production!AH29/Harvested!AH29)*480,0)</f>
        <v>0</v>
      </c>
      <c r="AI29" s="42">
        <f>IF(Harvested!AI29&gt;0,(Production!AI29/Harvested!AI29)*480,0)</f>
        <v>0</v>
      </c>
      <c r="AJ29" s="42">
        <f>IF(Harvested!AJ29&gt;0,(Production!AJ29/Harvested!AJ29)*480,0)</f>
        <v>0</v>
      </c>
      <c r="AK29" s="42">
        <f>IF(Harvested!AK29&gt;0,(Production!AK29/Harvested!AK29)*480,0)</f>
        <v>0</v>
      </c>
      <c r="AL29" s="42">
        <f>IF(Harvested!AL29&gt;0,(Production!AL29/Harvested!AL29)*480,0)</f>
        <v>0</v>
      </c>
      <c r="AM29" s="42">
        <f>IF(Harvested!AM29&gt;0,(Production!AM29/Harvested!AM29)*480,0)</f>
        <v>0</v>
      </c>
      <c r="AN29" s="42">
        <f>IF(Harvested!AN29&gt;0,(Production!AN29/Harvested!AN29)*480,0)</f>
        <v>0</v>
      </c>
      <c r="AO29" s="42">
        <f>IF(Harvested!AO29&gt;0,(Production!AO29/Harvested!AO29)*480,0)</f>
        <v>0</v>
      </c>
      <c r="AP29" s="42">
        <f>IF(Harvested!AP29&gt;0,(Production!AP29/Harvested!AP29)*480,0)</f>
        <v>0</v>
      </c>
      <c r="AQ29" s="42">
        <f>IF(Harvested!AQ29&gt;0,(Production!AQ29/Harvested!AQ29)*480,0)</f>
        <v>0</v>
      </c>
      <c r="AR29" s="42">
        <f>IF(Harvested!AR29&gt;0,(Production!AR29/Harvested!AR29)*480,0)</f>
        <v>0</v>
      </c>
      <c r="AS29" s="42">
        <f>IF(Harvested!AS29&gt;0,(Production!AS29/Harvested!AS29)*480,0)</f>
        <v>0</v>
      </c>
      <c r="AT29" s="42">
        <f>IF(Harvested!AT29&gt;0,(Production!AT29/Harvested!AT29)*480,0)</f>
        <v>0</v>
      </c>
      <c r="AU29" s="42">
        <f>IF(Harvested!AU29&gt;0,(Production!AU29/Harvested!AU29)*480,0)</f>
        <v>0</v>
      </c>
      <c r="AV29" s="42">
        <f>IF(Harvested!AV29&gt;0,(Production!AV29/Harvested!AV29)*480,0)</f>
        <v>0</v>
      </c>
      <c r="AW29" s="42">
        <f>IF(Harvested!AW29&gt;0,(Production!AW29/Harvested!AW29)*480,0)</f>
        <v>0</v>
      </c>
      <c r="AX29" s="39">
        <f>IF(Harvested!AX29&gt;0,(Production!AX29/Harvested!AX29)*480,0)</f>
        <v>0</v>
      </c>
      <c r="AY29" s="51">
        <f>IF(Harvested!AY29&gt;0,(Production!AY29/Harvested!AY29)*480,0)</f>
        <v>0</v>
      </c>
      <c r="AZ29" s="31"/>
    </row>
    <row r="30" spans="1:52">
      <c r="A30" s="50" t="s">
        <v>45</v>
      </c>
      <c r="B30" s="42">
        <f>IF(Harvested!B30&gt;0,(Production!B30/Harvested!B30)*480,0)</f>
        <v>445.71428571428572</v>
      </c>
      <c r="C30" s="42">
        <f>IF(Harvested!C30&gt;0,(Production!C30/Harvested!C30)*480,0)</f>
        <v>256</v>
      </c>
      <c r="D30" s="42">
        <f>IF(Harvested!D30&gt;0,(Production!D30/Harvested!D30)*480,0)</f>
        <v>480</v>
      </c>
      <c r="E30" s="42">
        <f>IF(Harvested!E30&gt;0,(Production!E30/Harvested!E30)*480,0)</f>
        <v>548.57142857142856</v>
      </c>
      <c r="F30" s="42">
        <f>IF(Harvested!F30&gt;0,(Production!F30/Harvested!F30)*480,0)</f>
        <v>533.33333333333337</v>
      </c>
      <c r="G30" s="42">
        <f>IF(Harvested!G30&gt;0,(Production!G30/Harvested!G30)*480,0)</f>
        <v>698.18181818181824</v>
      </c>
      <c r="H30" s="42">
        <f>IF(Harvested!H30&gt;0,(Production!H30/Harvested!H30)*480,0)</f>
        <v>576</v>
      </c>
      <c r="I30" s="42">
        <f>IF(Harvested!I30&gt;0,(Production!I30/Harvested!I30)*480,0)</f>
        <v>660</v>
      </c>
      <c r="J30" s="42">
        <f>IF(Harvested!J30&gt;0,(Production!J30/Harvested!J30)*480,0)</f>
        <v>741.81818181818176</v>
      </c>
      <c r="K30" s="42">
        <f>IF(Harvested!K30&gt;0,(Production!K30/Harvested!K30)*480,0)</f>
        <v>651.42857142857144</v>
      </c>
      <c r="L30" s="42">
        <f>IF(Harvested!L30&gt;0,(Production!L30/Harvested!L30)*480,0)</f>
        <v>633.70786516853934</v>
      </c>
      <c r="M30" s="42">
        <f>IF(Harvested!M30&gt;0,(Production!M30/Harvested!M30)*480,0)</f>
        <v>707.28476821192055</v>
      </c>
      <c r="N30" s="42">
        <f>IF(Harvested!N30&gt;0,(Production!N30/Harvested!N30)*480,0)</f>
        <v>609.32642487046621</v>
      </c>
      <c r="O30" s="42">
        <f>IF(Harvested!O30&gt;0,(Production!O30/Harvested!O30)*480,0)</f>
        <v>470.10309278350519</v>
      </c>
      <c r="P30" s="42">
        <f>IF(Harvested!P30&gt;0,(Production!P30/Harvested!P30)*480,0)</f>
        <v>738.74999999999989</v>
      </c>
      <c r="Q30" s="42">
        <f>IF(Harvested!Q30&gt;0,(Production!Q30/Harvested!Q30)*480,0)</f>
        <v>816</v>
      </c>
      <c r="R30" s="42">
        <f>IF(Harvested!R30&gt;0,(Production!R30/Harvested!R30)*480,0)</f>
        <v>874.76635514018699</v>
      </c>
      <c r="S30" s="42">
        <f>IF(Harvested!S30&gt;0,(Production!S30/Harvested!S30)*480,0)</f>
        <v>604.79999999999995</v>
      </c>
      <c r="T30" s="42">
        <f>IF(Harvested!T30&gt;0,(Production!T30/Harvested!T30)*480,0)</f>
        <v>651.42857142857144</v>
      </c>
      <c r="U30" s="42">
        <f>IF(Harvested!U30&gt;0,(Production!U30/Harvested!U30)*480,0)</f>
        <v>654.5454545454545</v>
      </c>
      <c r="V30" s="42">
        <f>IF(Harvested!V30&gt;0,(Production!V30/Harvested!V30)*480,0)</f>
        <v>657.53424657534242</v>
      </c>
      <c r="W30" s="42">
        <f>IF(Harvested!W30&gt;0,(Production!W30/Harvested!W30)*480,0)</f>
        <v>754.28571428571422</v>
      </c>
      <c r="X30" s="42">
        <f>IF(Harvested!X30&gt;0,(Production!X30/Harvested!X30)*480,0)</f>
        <v>538.53658536585374</v>
      </c>
      <c r="Y30" s="42">
        <f>IF(Harvested!Y30&gt;0,(Production!Y30/Harvested!Y30)*480,0)</f>
        <v>969.23076923076917</v>
      </c>
      <c r="Z30" s="42">
        <f>IF(Harvested!Z30&gt;0,(Production!Z30/Harvested!Z30)*480,0)</f>
        <v>1041.1267605633805</v>
      </c>
      <c r="AA30" s="42">
        <f>IF(Harvested!AA30&gt;0,(Production!AA30/Harvested!AA30)*480,0)</f>
        <v>1055.9999999999998</v>
      </c>
      <c r="AB30" s="42">
        <f>IF(Harvested!AB30&gt;0,(Production!AB30/Harvested!AB30)*480,0)</f>
        <v>868.57142857142856</v>
      </c>
      <c r="AC30" s="42">
        <f>IF(Harvested!AC30&gt;0,(Production!AC30/Harvested!AC30)*480,0)</f>
        <v>918.26086956521738</v>
      </c>
      <c r="AD30" s="42">
        <f>IF(Harvested!AD30&gt;0,(Production!AD30/Harvested!AD30)*480,0)</f>
        <v>768</v>
      </c>
      <c r="AE30" s="42">
        <f>IF(Harvested!AE30&gt;0,(Production!AE30/Harvested!AE30)*480,0)</f>
        <v>855.6521739130435</v>
      </c>
      <c r="AF30" s="42">
        <f>IF(Harvested!AF30&gt;0,(Production!AF30/Harvested!AF30)*480,0)</f>
        <v>757.89473684210532</v>
      </c>
      <c r="AG30" s="42">
        <f>IF(Harvested!AG30&gt;0,(Production!AG30/Harvested!AG30)*480,0)</f>
        <v>685.71428571428578</v>
      </c>
      <c r="AH30" s="42">
        <f>IF(Harvested!AH30&gt;0,(Production!AH30/Harvested!AH30)*480,0)</f>
        <v>835.55555555555554</v>
      </c>
      <c r="AI30" s="42">
        <f>IF(Harvested!AI30&gt;0,(Production!AI30/Harvested!AI30)*480,0)</f>
        <v>875.2941176470589</v>
      </c>
      <c r="AJ30" s="42">
        <f>IF(Harvested!AJ30&gt;0,(Production!AJ30/Harvested!AJ30)*480,0)</f>
        <v>1043.4782608695655</v>
      </c>
      <c r="AK30" s="42">
        <f>IF(Harvested!AK30&gt;0,(Production!AK30/Harvested!AK30)*480,0)</f>
        <v>847.05882352941171</v>
      </c>
      <c r="AL30" s="42">
        <f>IF(Harvested!AL30&gt;0,(Production!AL30/Harvested!AL30)*480,0)</f>
        <v>760.75471698113211</v>
      </c>
      <c r="AM30" s="42">
        <f>IF(Harvested!AM30&gt;0,(Production!AM30/Harvested!AM30)*480,0)</f>
        <v>904.3478260869565</v>
      </c>
      <c r="AN30" s="42">
        <f>IF(Harvested!AN30&gt;0,(Production!AN30/Harvested!AN30)*480,0)</f>
        <v>886.15384615384619</v>
      </c>
      <c r="AO30" s="42">
        <f>IF(Harvested!AO30&gt;0,(Production!AO30/Harvested!AO30)*480,0)</f>
        <v>862.70270270270271</v>
      </c>
      <c r="AP30" s="42">
        <f>IF(Harvested!AP30&gt;0,(Production!AP30/Harvested!AP30)*480,0)</f>
        <v>811.76470588235293</v>
      </c>
      <c r="AQ30" s="42">
        <f>IF(Harvested!AQ30&gt;0,(Production!AQ30/Harvested!AQ30)*480,0)</f>
        <v>881.63265306122435</v>
      </c>
      <c r="AR30" s="42">
        <f>IF(Harvested!AR30&gt;0,(Production!AR30/Harvested!AR30)*480,0)</f>
        <v>662.85714285714289</v>
      </c>
      <c r="AS30" s="42">
        <f>IF(Harvested!AS30&gt;0,(Production!AS30/Harvested!AS30)*480,0)</f>
        <v>645.37815126050418</v>
      </c>
      <c r="AT30" s="42">
        <f>IF(Harvested!AT30&gt;0,(Production!AT30/Harvested!AT30)*480,0)</f>
        <v>718.71657754010698</v>
      </c>
      <c r="AU30" s="42">
        <f>IF(Harvested!AU30&gt;0,(Production!AU30/Harvested!AU30)*480,0)</f>
        <v>799.99999999999989</v>
      </c>
      <c r="AV30" s="42">
        <f>IF(Harvested!AV30&gt;0,(Production!AV30/Harvested!AV30)*480,0)</f>
        <v>794.48275862068965</v>
      </c>
      <c r="AW30" s="42">
        <f>IF(Harvested!AW30&gt;0,(Production!AW30/Harvested!AW30)*480,0)</f>
        <v>529.1338582677165</v>
      </c>
      <c r="AX30" s="39">
        <f>IF(Harvested!AX30&gt;0,(Production!AX30/Harvested!AX30)*480,0)</f>
        <v>776.04519774011283</v>
      </c>
      <c r="AY30" s="51">
        <f>IF(Harvested!AY30&gt;0,(Production!AY30/Harvested!AY30)*480,0)</f>
        <v>732.59668508287302</v>
      </c>
      <c r="AZ30" s="31"/>
    </row>
    <row r="31" spans="1:52">
      <c r="A31" s="50" t="s">
        <v>41</v>
      </c>
      <c r="B31" s="42">
        <f>IF(Harvested!B31&gt;0,(Production!B31/Harvested!B31)*480,0)</f>
        <v>462.85714285714289</v>
      </c>
      <c r="C31" s="42">
        <f>IF(Harvested!C31&gt;0,(Production!C31/Harvested!C31)*480,0)</f>
        <v>371.61290322580646</v>
      </c>
      <c r="D31" s="42">
        <f>IF(Harvested!D31&gt;0,(Production!D31/Harvested!D31)*480,0)</f>
        <v>521.73913043478262</v>
      </c>
      <c r="E31" s="42">
        <f>IF(Harvested!E31&gt;0,(Production!E31/Harvested!E31)*480,0)</f>
        <v>480</v>
      </c>
      <c r="F31" s="42">
        <f>IF(Harvested!F31&gt;0,(Production!F31/Harvested!F31)*480,0)</f>
        <v>552</v>
      </c>
      <c r="G31" s="42">
        <f>IF(Harvested!G31&gt;0,(Production!G31/Harvested!G31)*480,0)</f>
        <v>698.18181818181824</v>
      </c>
      <c r="H31" s="42">
        <f>IF(Harvested!H31&gt;0,(Production!H31/Harvested!H31)*480,0)</f>
        <v>757.89473684210532</v>
      </c>
      <c r="I31" s="42">
        <f>IF(Harvested!I31&gt;0,(Production!I31/Harvested!I31)*480,0)</f>
        <v>884.21052631578948</v>
      </c>
      <c r="J31" s="42">
        <f>IF(Harvested!J31&gt;0,(Production!J31/Harvested!J31)*480,0)</f>
        <v>756.92307692307691</v>
      </c>
      <c r="K31" s="42">
        <f>IF(Harvested!K31&gt;0,(Production!K31/Harvested!K31)*480,0)</f>
        <v>789.67741935483878</v>
      </c>
      <c r="L31" s="42">
        <f>IF(Harvested!L31&gt;0,(Production!L31/Harvested!L31)*480,0)</f>
        <v>769.15662650602405</v>
      </c>
      <c r="M31" s="42">
        <f>IF(Harvested!M31&gt;0,(Production!M31/Harvested!M31)*480,0)</f>
        <v>793.84615384615381</v>
      </c>
      <c r="N31" s="42">
        <f>IF(Harvested!N31&gt;0,(Production!N31/Harvested!N31)*480,0)</f>
        <v>682.10526315789468</v>
      </c>
      <c r="O31" s="42">
        <f>IF(Harvested!O31&gt;0,(Production!O31/Harvested!O31)*480,0)</f>
        <v>404.21052631578948</v>
      </c>
      <c r="P31" s="42">
        <f>IF(Harvested!P31&gt;0,(Production!P31/Harvested!P31)*480,0)</f>
        <v>774.85714285714289</v>
      </c>
      <c r="Q31" s="42">
        <f>IF(Harvested!Q31&gt;0,(Production!Q31/Harvested!Q31)*480,0)</f>
        <v>784</v>
      </c>
      <c r="R31" s="42">
        <f>IF(Harvested!R31&gt;0,(Production!R31/Harvested!R31)*480,0)</f>
        <v>942.22222222222229</v>
      </c>
      <c r="S31" s="42">
        <f>IF(Harvested!S31&gt;0,(Production!S31/Harvested!S31)*480,0)</f>
        <v>756.36363636363637</v>
      </c>
      <c r="T31" s="42">
        <f>IF(Harvested!T31&gt;0,(Production!T31/Harvested!T31)*480,0)</f>
        <v>801.33333333333337</v>
      </c>
      <c r="U31" s="42">
        <f>IF(Harvested!U31&gt;0,(Production!U31/Harvested!U31)*480,0)</f>
        <v>810</v>
      </c>
      <c r="V31" s="42">
        <f>IF(Harvested!V31&gt;0,(Production!V31/Harvested!V31)*480,0)</f>
        <v>790.5</v>
      </c>
      <c r="W31" s="42">
        <f>IF(Harvested!W31&gt;0,(Production!W31/Harvested!W31)*480,0)</f>
        <v>675</v>
      </c>
      <c r="X31" s="42">
        <f>IF(Harvested!X31&gt;0,(Production!X31/Harvested!X31)*480,0)</f>
        <v>930</v>
      </c>
      <c r="Y31" s="42">
        <f>IF(Harvested!Y31&gt;0,(Production!Y31/Harvested!Y31)*480,0)</f>
        <v>1058.909090909091</v>
      </c>
      <c r="Z31" s="42">
        <f>IF(Harvested!Z31&gt;0,(Production!Z31/Harvested!Z31)*480,0)</f>
        <v>1109.5081967213114</v>
      </c>
      <c r="AA31" s="42">
        <f>IF(Harvested!AA31&gt;0,(Production!AA31/Harvested!AA31)*480,0)</f>
        <v>1056</v>
      </c>
      <c r="AB31" s="42">
        <f>IF(Harvested!AB31&gt;0,(Production!AB31/Harvested!AB31)*480,0)</f>
        <v>889.7560975609756</v>
      </c>
      <c r="AC31" s="42">
        <f>IF(Harvested!AC31&gt;0,(Production!AC31/Harvested!AC31)*480,0)</f>
        <v>870</v>
      </c>
      <c r="AD31" s="42">
        <f>IF(Harvested!AD31&gt;0,(Production!AD31/Harvested!AD31)*480,0)</f>
        <v>720</v>
      </c>
      <c r="AE31" s="42">
        <f>IF(Harvested!AE31&gt;0,(Production!AE31/Harvested!AE31)*480,0)</f>
        <v>920</v>
      </c>
      <c r="AF31" s="42">
        <f>IF(Harvested!AF31&gt;0,(Production!AF31/Harvested!AF31)*480,0)</f>
        <v>768</v>
      </c>
      <c r="AG31" s="42">
        <f>IF(Harvested!AG31&gt;0,(Production!AG31/Harvested!AG31)*480,0)</f>
        <v>835.95505617977528</v>
      </c>
      <c r="AH31" s="42">
        <f>IF(Harvested!AH31&gt;0,(Production!AH31/Harvested!AH31)*480,0)</f>
        <v>901.81818181818187</v>
      </c>
      <c r="AI31" s="42">
        <f>IF(Harvested!AI31&gt;0,(Production!AI31/Harvested!AI31)*480,0)</f>
        <v>1037.8378378378379</v>
      </c>
      <c r="AJ31" s="42">
        <f>IF(Harvested!AJ31&gt;0,(Production!AJ31/Harvested!AJ31)*480,0)</f>
        <v>928</v>
      </c>
      <c r="AK31" s="42">
        <f>IF(Harvested!AK31&gt;0,(Production!AK31/Harvested!AK31)*480,0)</f>
        <v>847.05882352941171</v>
      </c>
      <c r="AL31" s="42">
        <f>IF(Harvested!AL31&gt;0,(Production!AL31/Harvested!AL31)*480,0)</f>
        <v>840</v>
      </c>
      <c r="AM31" s="42">
        <f>IF(Harvested!AM31&gt;0,(Production!AM31/Harvested!AM31)*480,0)</f>
        <v>896</v>
      </c>
      <c r="AN31" s="42">
        <f>IF(Harvested!AN31&gt;0,(Production!AN31/Harvested!AN31)*480,0)</f>
        <v>1056</v>
      </c>
      <c r="AO31" s="42">
        <f>IF(Harvested!AO31&gt;0,(Production!AO31/Harvested!AO31)*480,0)</f>
        <v>960</v>
      </c>
      <c r="AP31" s="42">
        <f>IF(Harvested!AP31&gt;0,(Production!AP31/Harvested!AP31)*480,0)</f>
        <v>932.57142857142856</v>
      </c>
      <c r="AQ31" s="42">
        <f>IF(Harvested!AQ31&gt;0,(Production!AQ31/Harvested!AQ31)*480,0)</f>
        <v>816</v>
      </c>
      <c r="AR31" s="42">
        <f>IF(Harvested!AR31&gt;0,(Production!AR31/Harvested!AR31)*480,0)</f>
        <v>665.80645161290329</v>
      </c>
      <c r="AS31" s="42">
        <f>IF(Harvested!AS31&gt;0,(Production!AS31/Harvested!AS31)*480,0)</f>
        <v>780</v>
      </c>
      <c r="AT31" s="42">
        <f>IF(Harvested!AT31&gt;0,(Production!AT31/Harvested!AT31)*480,0)</f>
        <v>728.27586206896547</v>
      </c>
      <c r="AU31" s="42">
        <f>IF(Harvested!AU31&gt;0,(Production!AU31/Harvested!AU31)*480,0)</f>
        <v>584.3478260869565</v>
      </c>
      <c r="AV31" s="42">
        <f>IF(Harvested!AV31&gt;0,(Production!AV31/Harvested!AV31)*480,0)</f>
        <v>816</v>
      </c>
      <c r="AW31" s="42">
        <f>IF(Harvested!AW31&gt;0,(Production!AW31/Harvested!AW31)*480,0)</f>
        <v>720</v>
      </c>
      <c r="AX31" s="39">
        <f>IF(Harvested!AX31&gt;0,(Production!AX31/Harvested!AX31)*480,0)</f>
        <v>793.98496240601514</v>
      </c>
      <c r="AY31" s="51">
        <f>IF(Harvested!AY31&gt;0,(Production!AY31/Harvested!AY31)*480,0)</f>
        <v>714.41860465116281</v>
      </c>
      <c r="AZ31" s="31"/>
    </row>
    <row r="32" spans="1:52" s="30" customFormat="1">
      <c r="A32" s="52" t="s">
        <v>94</v>
      </c>
      <c r="B32" s="53">
        <f>IF(Harvested!B32&gt;0,(Production!B32/Harvested!B32)*480,0)</f>
        <v>593.68421052631584</v>
      </c>
      <c r="C32" s="53">
        <f>IF(Harvested!C32&gt;0,(Production!C32/Harvested!C32)*480,0)</f>
        <v>533.93258426966293</v>
      </c>
      <c r="D32" s="53">
        <f>IF(Harvested!D32&gt;0,(Production!D32/Harvested!D32)*480,0)</f>
        <v>693.33333333333337</v>
      </c>
      <c r="E32" s="53">
        <f>IF(Harvested!E32&gt;0,(Production!E32/Harvested!E32)*480,0)</f>
        <v>650.84745762711862</v>
      </c>
      <c r="F32" s="53">
        <f>IF(Harvested!F32&gt;0,(Production!F32/Harvested!F32)*480,0)</f>
        <v>669.29577464788724</v>
      </c>
      <c r="G32" s="53">
        <f>IF(Harvested!G32&gt;0,(Production!G32/Harvested!G32)*480,0)</f>
        <v>735.48387096774195</v>
      </c>
      <c r="H32" s="53">
        <f>IF(Harvested!H32&gt;0,(Production!H32/Harvested!H32)*480,0)</f>
        <v>789.87341772151899</v>
      </c>
      <c r="I32" s="53">
        <f>IF(Harvested!I32&gt;0,(Production!I32/Harvested!I32)*480,0)</f>
        <v>896.38554216867465</v>
      </c>
      <c r="J32" s="53">
        <f>IF(Harvested!J32&gt;0,(Production!J32/Harvested!J32)*480,0)</f>
        <v>890.81081081081072</v>
      </c>
      <c r="K32" s="53">
        <f>IF(Harvested!K32&gt;0,(Production!K32/Harvested!K32)*480,0)</f>
        <v>999.99999999999989</v>
      </c>
      <c r="L32" s="53">
        <f>IF(Harvested!L32&gt;0,(Production!L32/Harvested!L32)*480,0)</f>
        <v>848.31306187202529</v>
      </c>
      <c r="M32" s="53">
        <f>IF(Harvested!M32&gt;0,(Production!M32/Harvested!M32)*480,0)</f>
        <v>893.2364810330912</v>
      </c>
      <c r="N32" s="53">
        <f>IF(Harvested!N32&gt;0,(Production!N32/Harvested!N32)*480,0)</f>
        <v>757.72787318361941</v>
      </c>
      <c r="O32" s="53">
        <f>IF(Harvested!O32&gt;0,(Production!O32/Harvested!O32)*480,0)</f>
        <v>783.7377049180327</v>
      </c>
      <c r="P32" s="53">
        <f>IF(Harvested!P32&gt;0,(Production!P32/Harvested!P32)*480,0)</f>
        <v>937.67870868562613</v>
      </c>
      <c r="Q32" s="53">
        <f>IF(Harvested!Q32&gt;0,(Production!Q32/Harvested!Q32)*480,0)</f>
        <v>938.40127051349918</v>
      </c>
      <c r="R32" s="53">
        <f>IF(Harvested!R32&gt;0,(Production!R32/Harvested!R32)*480,0)</f>
        <v>974.13461538461559</v>
      </c>
      <c r="S32" s="53">
        <f>IF(Harvested!S32&gt;0,(Production!S32/Harvested!S32)*480,0)</f>
        <v>833.87523629489601</v>
      </c>
      <c r="T32" s="53">
        <f>IF(Harvested!T32&gt;0,(Production!T32/Harvested!T32)*480,0)</f>
        <v>991.32473622508792</v>
      </c>
      <c r="U32" s="53">
        <f>IF(Harvested!U32&gt;0,(Production!U32/Harvested!U32)*480,0)</f>
        <v>1056.3855421686746</v>
      </c>
      <c r="V32" s="53">
        <f>IF(Harvested!V32&gt;0,(Production!V32/Harvested!V32)*480,0)</f>
        <v>904.19080068143103</v>
      </c>
      <c r="W32" s="53">
        <f>IF(Harvested!W32&gt;0,(Production!W32/Harvested!W32)*480,0)</f>
        <v>1128.9198606271777</v>
      </c>
      <c r="X32" s="53">
        <f>IF(Harvested!X32&gt;0,(Production!X32/Harvested!X32)*480,0)</f>
        <v>1105.1360946745563</v>
      </c>
      <c r="Y32" s="53">
        <f>IF(Harvested!Y32&gt;0,(Production!Y32/Harvested!Y32)*480,0)</f>
        <v>1253.5123042505593</v>
      </c>
      <c r="Z32" s="53">
        <f>IF(Harvested!Z32&gt;0,(Production!Z32/Harvested!Z32)*480,0)</f>
        <v>1342.0610057708159</v>
      </c>
      <c r="AA32" s="53">
        <f>IF(Harvested!AA32&gt;0,(Production!AA32/Harvested!AA32)*480,0)</f>
        <v>1169.6956031567081</v>
      </c>
      <c r="AB32" s="53">
        <f>IF(Harvested!AB32&gt;0,(Production!AB32/Harvested!AB32)*480,0)</f>
        <v>1443.0967741935483</v>
      </c>
      <c r="AC32" s="53">
        <f>IF(Harvested!AC32&gt;0,(Production!AC32/Harvested!AC32)*480,0)</f>
        <v>1126.7311988086374</v>
      </c>
      <c r="AD32" s="53">
        <f>IF(Harvested!AD32&gt;0,(Production!AD32/Harvested!AD32)*480,0)</f>
        <v>1135.6785162287481</v>
      </c>
      <c r="AE32" s="53">
        <f>IF(Harvested!AE32&gt;0,(Production!AE32/Harvested!AE32)*480,0)</f>
        <v>1419.1738979521001</v>
      </c>
      <c r="AF32" s="53">
        <f>IF(Harvested!AF32&gt;0,(Production!AF32/Harvested!AF32)*480,0)</f>
        <v>1225.7498518079431</v>
      </c>
      <c r="AG32" s="53">
        <f>IF(Harvested!AG32&gt;0,(Production!AG32/Harvested!AG32)*480,0)</f>
        <v>1388.9435600578872</v>
      </c>
      <c r="AH32" s="53">
        <f>IF(Harvested!AH32&gt;0,(Production!AH32/Harvested!AH32)*480,0)</f>
        <v>1199.6430342092215</v>
      </c>
      <c r="AI32" s="53">
        <f>IF(Harvested!AI32&gt;0,(Production!AI32/Harvested!AI32)*480,0)</f>
        <v>1340.0327976385702</v>
      </c>
      <c r="AJ32" s="53">
        <f>IF(Harvested!AJ32&gt;0,(Production!AJ32/Harvested!AJ32)*480,0)</f>
        <v>1580.6756756756756</v>
      </c>
      <c r="AK32" s="53">
        <f>IF(Harvested!AK32&gt;0,(Production!AK32/Harvested!AK32)*480,0)</f>
        <v>1526.6599799398196</v>
      </c>
      <c r="AL32" s="53">
        <f>IF(Harvested!AL32&gt;0,(Production!AL32/Harvested!AL32)*480,0)</f>
        <v>1432.4130663856688</v>
      </c>
      <c r="AM32" s="53">
        <f>IF(Harvested!AM32&gt;0,(Production!AM32/Harvested!AM32)*480,0)</f>
        <v>1341.7688831504195</v>
      </c>
      <c r="AN32" s="53">
        <f>IF(Harvested!AN32&gt;0,(Production!AN32/Harvested!AN32)*480,0)</f>
        <v>1454.0575079872203</v>
      </c>
      <c r="AO32" s="53">
        <f>IF(Harvested!AO32&gt;0,(Production!AO32/Harvested!AO32)*480,0)</f>
        <v>1340.8945686900956</v>
      </c>
      <c r="AP32" s="53">
        <f>IF(Harvested!AP32&gt;0,(Production!AP32/Harvested!AP32)*480,0)</f>
        <v>1545.3376205787781</v>
      </c>
      <c r="AQ32" s="53">
        <f>IF(Harvested!AQ32&gt;0,(Production!AQ32/Harvested!AQ32)*480,0)</f>
        <v>1472.8737690241719</v>
      </c>
      <c r="AR32" s="53">
        <f>IF(Harvested!AR32&gt;0,(Production!AR32/Harvested!AR32)*480,0)</f>
        <v>1352.1649484536083</v>
      </c>
      <c r="AS32" s="53">
        <f>IF(Harvested!AS32&gt;0,(Production!AS32/Harvested!AS32)*480,0)</f>
        <v>1288.2780921584479</v>
      </c>
      <c r="AT32" s="53">
        <f>IF(Harvested!AT32&gt;0,(Production!AT32/Harvested!AT32)*480,0)</f>
        <v>1281.0902896081773</v>
      </c>
      <c r="AU32" s="53">
        <f>IF(Harvested!AU32&gt;0,(Production!AU32/Harvested!AU32)*480,0)</f>
        <v>1101.525054466231</v>
      </c>
      <c r="AV32" s="53">
        <f>IF(Harvested!AV32&gt;0,(Production!AV32/Harvested!AV32)*480,0)</f>
        <v>1127.5810473815461</v>
      </c>
      <c r="AW32" s="53">
        <f>IF(Harvested!AW32&gt;0,(Production!AW32/Harvested!AW32)*480,0)</f>
        <v>1303.4482758620691</v>
      </c>
      <c r="AX32" s="54">
        <f>IF(Harvested!AX32&gt;0,(Production!AX32/Harvested!AX32)*480,0)</f>
        <v>1346.7727823749535</v>
      </c>
      <c r="AY32" s="55">
        <f>IF(Harvested!AY32&gt;0,(Production!AY32/Harvested!AY32)*480,0)</f>
        <v>1232.0192307692307</v>
      </c>
      <c r="AZ32" s="29"/>
    </row>
    <row r="33" spans="1:52" s="30" customFormat="1">
      <c r="A33" s="56" t="s">
        <v>48</v>
      </c>
      <c r="B33" s="57">
        <f>IF(Harvested!B33&gt;0,(Production!B33/Harvested!B33)*480,0)</f>
        <v>480</v>
      </c>
      <c r="C33" s="57">
        <f>IF(Harvested!C33&gt;0,(Production!C33/Harvested!C33)*480,0)</f>
        <v>480</v>
      </c>
      <c r="D33" s="57">
        <f>IF(Harvested!D33&gt;0,(Production!D33/Harvested!D33)*480,0)</f>
        <v>480</v>
      </c>
      <c r="E33" s="57">
        <f>IF(Harvested!E33&gt;0,(Production!E33/Harvested!E33)*480,0)</f>
        <v>480</v>
      </c>
      <c r="F33" s="57">
        <f>IF(Harvested!F33&gt;0,(Production!F33/Harvested!F33)*480,0)</f>
        <v>480</v>
      </c>
      <c r="G33" s="57">
        <f>IF(Harvested!G33&gt;0,(Production!G33/Harvested!G33)*480,0)</f>
        <v>480</v>
      </c>
      <c r="H33" s="57">
        <f>IF(Harvested!H33&gt;0,(Production!H33/Harvested!H33)*480,0)</f>
        <v>480</v>
      </c>
      <c r="I33" s="57">
        <f>IF(Harvested!I33&gt;0,(Production!I33/Harvested!I33)*480,0)</f>
        <v>480</v>
      </c>
      <c r="J33" s="57">
        <f>IF(Harvested!J33&gt;0,(Production!J33/Harvested!J33)*480,0)</f>
        <v>480</v>
      </c>
      <c r="K33" s="57">
        <f>IF(Harvested!K33&gt;0,(Production!K33/Harvested!K33)*480,0)</f>
        <v>480</v>
      </c>
      <c r="L33" s="57">
        <f>IF(Harvested!L33&gt;0,(Production!L33/Harvested!L33)*480,0)</f>
        <v>480</v>
      </c>
      <c r="M33" s="57">
        <f>IF(Harvested!M33&gt;0,(Production!M33/Harvested!M33)*480,0)</f>
        <v>480</v>
      </c>
      <c r="N33" s="57">
        <f>IF(Harvested!N33&gt;0,(Production!N33/Harvested!N33)*480,0)</f>
        <v>634.40553718162914</v>
      </c>
      <c r="O33" s="57">
        <f>IF(Harvested!O33&gt;0,(Production!O33/Harvested!O33)*480,0)</f>
        <v>652.40665149118422</v>
      </c>
      <c r="P33" s="57">
        <f>IF(Harvested!P33&gt;0,(Production!P33/Harvested!P33)*480,0)</f>
        <v>698.61531144275023</v>
      </c>
      <c r="Q33" s="57">
        <f>IF(Harvested!Q33&gt;0,(Production!Q33/Harvested!Q33)*480,0)</f>
        <v>605.80038018352059</v>
      </c>
      <c r="R33" s="57">
        <f>IF(Harvested!R33&gt;0,(Production!R33/Harvested!R33)*480,0)</f>
        <v>708.4182160738012</v>
      </c>
      <c r="S33" s="57">
        <f>IF(Harvested!S33&gt;0,(Production!S33/Harvested!S33)*480,0)</f>
        <v>536.75246139237345</v>
      </c>
      <c r="T33" s="57">
        <f>IF(Harvested!T33&gt;0,(Production!T33/Harvested!T33)*480,0)</f>
        <v>705.46938648831087</v>
      </c>
      <c r="U33" s="57">
        <f>IF(Harvested!U33&gt;0,(Production!U33/Harvested!U33)*480,0)</f>
        <v>672.8807996419514</v>
      </c>
      <c r="V33" s="57">
        <f>IF(Harvested!V33&gt;0,(Production!V33/Harvested!V33)*480,0)</f>
        <v>625.32629450746947</v>
      </c>
      <c r="W33" s="57">
        <f>IF(Harvested!W33&gt;0,(Production!W33/Harvested!W33)*480,0)</f>
        <v>606.7271508379888</v>
      </c>
      <c r="X33" s="57">
        <f>IF(Harvested!X33&gt;0,(Production!X33/Harvested!X33)*480,0)</f>
        <v>632.06803033785332</v>
      </c>
      <c r="Y33" s="57">
        <f>IF(Harvested!Y33&gt;0,(Production!Y33/Harvested!Y33)*480,0)</f>
        <v>704.76970139647233</v>
      </c>
      <c r="Z33" s="57">
        <f>IF(Harvested!Z33&gt;0,(Production!Z33/Harvested!Z33)*480,0)</f>
        <v>665.24877985922069</v>
      </c>
      <c r="AA33" s="57">
        <f>IF(Harvested!AA33&gt;0,(Production!AA33/Harvested!AA33)*480,0)</f>
        <v>730.00116633620473</v>
      </c>
      <c r="AB33" s="57">
        <f>IF(Harvested!AB33&gt;0,(Production!AB33/Harvested!AB33)*480,0)</f>
        <v>854.73967986520631</v>
      </c>
      <c r="AC33" s="57">
        <f>IF(Harvested!AC33&gt;0,(Production!AC33/Harvested!AC33)*480,0)</f>
        <v>830.80694941532749</v>
      </c>
      <c r="AD33" s="57">
        <f>IF(Harvested!AD33&gt;0,(Production!AD33/Harvested!AD33)*480,0)</f>
        <v>813.89812669363403</v>
      </c>
      <c r="AE33" s="57">
        <f>IF(Harvested!AE33&gt;0,(Production!AE33/Harvested!AE33)*480,0)</f>
        <v>878.94213993574272</v>
      </c>
      <c r="AF33" s="57">
        <f>IF(Harvested!AF33&gt;0,(Production!AF33/Harvested!AF33)*480,0)</f>
        <v>812.73455150818495</v>
      </c>
      <c r="AG33" s="57">
        <f>IF(Harvested!AG33&gt;0,(Production!AG33/Harvested!AG33)*480,0)</f>
        <v>777.02657829372936</v>
      </c>
      <c r="AH33" s="57">
        <f>IF(Harvested!AH33&gt;0,(Production!AH33/Harvested!AH33)*480,0)</f>
        <v>812.24522605550192</v>
      </c>
      <c r="AI33" s="57">
        <f>IF(Harvested!AI33&gt;0,(Production!AI33/Harvested!AI33)*480,0)</f>
        <v>790.10834064412484</v>
      </c>
      <c r="AJ33" s="57">
        <f>IF(Harvested!AJ33&gt;0,(Production!AJ33/Harvested!AJ33)*480,0)</f>
        <v>886.82046138415251</v>
      </c>
      <c r="AK33" s="57">
        <f>IF(Harvested!AK33&gt;0,(Production!AK33/Harvested!AK33)*480,0)</f>
        <v>821.3265468426913</v>
      </c>
      <c r="AL33" s="57">
        <f>IF(Harvested!AL33&gt;0,(Production!AL33/Harvested!AL33)*480,0)</f>
        <v>838.07420721530366</v>
      </c>
      <c r="AM33" s="57">
        <f>IF(Harvested!AM33&gt;0,(Production!AM33/Harvested!AM33)*480,0)</f>
        <v>766.10732021449178</v>
      </c>
      <c r="AN33" s="57">
        <f>IF(Harvested!AN33&gt;0,(Production!AN33/Harvested!AN33)*480,0)</f>
        <v>866.82008456214908</v>
      </c>
      <c r="AO33" s="57">
        <f>IF(Harvested!AO33&gt;0,(Production!AO33/Harvested!AO33)*480,0)</f>
        <v>904.72415408453753</v>
      </c>
      <c r="AP33" s="57">
        <f>IF(Harvested!AP33&gt;0,(Production!AP33/Harvested!AP33)*480,0)</f>
        <v>863.83820964549568</v>
      </c>
      <c r="AQ33" s="57">
        <f>IF(Harvested!AQ33&gt;0,(Production!AQ33/Harvested!AQ33)*480,0)</f>
        <v>831.31838502617984</v>
      </c>
      <c r="AR33" s="57">
        <f>IF(Harvested!AR33&gt;0,(Production!AR33/Harvested!AR33)*480,0)</f>
        <v>853.35605184689348</v>
      </c>
      <c r="AS33" s="57">
        <f>IF(Harvested!AS33&gt;0,(Production!AS33/Harvested!AS33)*480,0)</f>
        <v>819.53386857900068</v>
      </c>
      <c r="AT33" s="57">
        <f>IF(Harvested!AT33&gt;0,(Production!AT33/Harvested!AT33)*480,0)</f>
        <v>952.67778753292362</v>
      </c>
      <c r="AU33" s="57">
        <f>IF(Harvested!AU33&gt;0,(Production!AU33/Harvested!AU33)*480,0)</f>
        <v>899.53871243302012</v>
      </c>
      <c r="AV33" s="57">
        <f>IF(Harvested!AV33&gt;0,(Production!AV33/Harvested!AV33)*480,0)</f>
        <v>886.36293752882693</v>
      </c>
      <c r="AW33" s="57">
        <f>IF(Harvested!AW33&gt;0,(Production!AW33/Harvested!AW33)*480,0)</f>
        <v>929.39787485242039</v>
      </c>
      <c r="AX33" s="57">
        <f>IF(Harvested!AX33&gt;0,(Production!AX33/Harvested!AX33)*480,0)</f>
        <v>861.97517016171582</v>
      </c>
      <c r="AY33" s="58">
        <f>IF(Harvested!AY33&gt;0,(Production!AY33/Harvested!AY33)*480,0)</f>
        <v>876.64509034563764</v>
      </c>
      <c r="AZ33" s="29"/>
    </row>
    <row r="34" spans="1:52">
      <c r="A34" s="15" t="s">
        <v>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32"/>
      <c r="AF34" s="32"/>
      <c r="AG34" s="16"/>
      <c r="AH34" s="16"/>
      <c r="AI34" s="33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</row>
    <row r="35" spans="1:52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32"/>
      <c r="AF35" s="32"/>
      <c r="AG35" s="16"/>
      <c r="AH35" s="16"/>
      <c r="AI35" s="33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</sheetData>
  <printOptions horizontalCentered="1" verticalCentered="1"/>
  <pageMargins left="0" right="0" top="0.95" bottom="0.88" header="0.5" footer="0.5"/>
  <pageSetup scale="75" orientation="landscape" horizontalDpi="4294967292" verticalDpi="196" r:id="rId1"/>
  <headerFooter alignWithMargins="0">
    <oddFooter>&amp;LUpdated: 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A76C-3DD2-42E5-8C7E-DE74DDFA51BE}">
  <sheetPr>
    <tabColor theme="3" tint="0.59999389629810485"/>
  </sheetPr>
  <dimension ref="A1:AZ35"/>
  <sheetViews>
    <sheetView workbookViewId="0">
      <pane xSplit="1" ySplit="3" topLeftCell="AU4" activePane="bottomRight" state="frozen"/>
      <selection pane="topRight" activeCell="B1" sqref="B1"/>
      <selection pane="bottomLeft" activeCell="A4" sqref="A4"/>
      <selection pane="bottomRight" activeCell="AW27" sqref="AW27:AW31"/>
    </sheetView>
  </sheetViews>
  <sheetFormatPr defaultColWidth="7.21875" defaultRowHeight="15.75"/>
  <cols>
    <col min="1" max="1" width="25.5546875" style="28" customWidth="1"/>
    <col min="2" max="2" width="8" style="28" customWidth="1"/>
    <col min="3" max="4" width="8.21875" style="28" customWidth="1"/>
    <col min="5" max="6" width="8.44140625" style="28" customWidth="1"/>
    <col min="7" max="7" width="5.77734375" style="28" customWidth="1"/>
    <col min="8" max="8" width="8" style="28" customWidth="1"/>
    <col min="9" max="22" width="7.77734375" style="28" customWidth="1"/>
    <col min="23" max="23" width="9" style="28" customWidth="1"/>
    <col min="24" max="30" width="9.5546875" style="28" bestFit="1" customWidth="1"/>
    <col min="31" max="32" width="9.5546875" style="34" customWidth="1"/>
    <col min="33" max="34" width="9.5546875" style="28" customWidth="1"/>
    <col min="35" max="35" width="9.5546875" style="35" customWidth="1"/>
    <col min="36" max="49" width="9.5546875" style="28" customWidth="1"/>
    <col min="50" max="50" width="9.88671875" style="28" customWidth="1"/>
    <col min="51" max="51" width="9.6640625" style="28" bestFit="1" customWidth="1"/>
    <col min="52" max="53" width="8.6640625" style="28" customWidth="1"/>
    <col min="54" max="54" width="9" style="28" bestFit="1" customWidth="1"/>
    <col min="55" max="16384" width="7.21875" style="28"/>
  </cols>
  <sheetData>
    <row r="1" spans="1:52" ht="21">
      <c r="A1" s="44" t="s">
        <v>96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</row>
    <row r="2" spans="1:52" ht="19.5" thickBot="1">
      <c r="A2" s="45" t="s">
        <v>95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2" s="36" customFormat="1" ht="33.75" customHeight="1" thickBot="1">
      <c r="A3" s="61" t="s">
        <v>68</v>
      </c>
      <c r="B3" s="62" t="s">
        <v>4</v>
      </c>
      <c r="C3" s="62" t="s">
        <v>5</v>
      </c>
      <c r="D3" s="62" t="s">
        <v>6</v>
      </c>
      <c r="E3" s="62" t="s">
        <v>7</v>
      </c>
      <c r="F3" s="62" t="s">
        <v>8</v>
      </c>
      <c r="G3" s="62" t="s">
        <v>9</v>
      </c>
      <c r="H3" s="62" t="s">
        <v>10</v>
      </c>
      <c r="I3" s="62" t="s">
        <v>11</v>
      </c>
      <c r="J3" s="62" t="s">
        <v>12</v>
      </c>
      <c r="K3" s="62" t="s">
        <v>13</v>
      </c>
      <c r="L3" s="62" t="s">
        <v>14</v>
      </c>
      <c r="M3" s="62" t="s">
        <v>15</v>
      </c>
      <c r="N3" s="62" t="s">
        <v>16</v>
      </c>
      <c r="O3" s="62" t="s">
        <v>17</v>
      </c>
      <c r="P3" s="62" t="s">
        <v>18</v>
      </c>
      <c r="Q3" s="62" t="s">
        <v>19</v>
      </c>
      <c r="R3" s="62" t="s">
        <v>20</v>
      </c>
      <c r="S3" s="62" t="s">
        <v>21</v>
      </c>
      <c r="T3" s="62" t="s">
        <v>22</v>
      </c>
      <c r="U3" s="62" t="s">
        <v>23</v>
      </c>
      <c r="V3" s="62" t="s">
        <v>24</v>
      </c>
      <c r="W3" s="62" t="s">
        <v>50</v>
      </c>
      <c r="X3" s="62" t="s">
        <v>51</v>
      </c>
      <c r="Y3" s="62" t="s">
        <v>52</v>
      </c>
      <c r="Z3" s="62" t="s">
        <v>53</v>
      </c>
      <c r="AA3" s="62" t="s">
        <v>54</v>
      </c>
      <c r="AB3" s="62" t="s">
        <v>55</v>
      </c>
      <c r="AC3" s="62" t="s">
        <v>56</v>
      </c>
      <c r="AD3" s="62" t="s">
        <v>57</v>
      </c>
      <c r="AE3" s="62" t="s">
        <v>59</v>
      </c>
      <c r="AF3" s="62" t="s">
        <v>60</v>
      </c>
      <c r="AG3" s="62" t="s">
        <v>61</v>
      </c>
      <c r="AH3" s="62" t="s">
        <v>62</v>
      </c>
      <c r="AI3" s="62" t="s">
        <v>63</v>
      </c>
      <c r="AJ3" s="62" t="s">
        <v>64</v>
      </c>
      <c r="AK3" s="62" t="s">
        <v>65</v>
      </c>
      <c r="AL3" s="62" t="s">
        <v>66</v>
      </c>
      <c r="AM3" s="62" t="s">
        <v>67</v>
      </c>
      <c r="AN3" s="62" t="s">
        <v>69</v>
      </c>
      <c r="AO3" s="62" t="s">
        <v>70</v>
      </c>
      <c r="AP3" s="62" t="s">
        <v>71</v>
      </c>
      <c r="AQ3" s="62" t="s">
        <v>72</v>
      </c>
      <c r="AR3" s="62" t="s">
        <v>73</v>
      </c>
      <c r="AS3" s="62" t="s">
        <v>74</v>
      </c>
      <c r="AT3" s="62" t="s">
        <v>75</v>
      </c>
      <c r="AU3" s="62" t="s">
        <v>76</v>
      </c>
      <c r="AV3" s="62" t="s">
        <v>77</v>
      </c>
      <c r="AW3" s="62" t="s">
        <v>78</v>
      </c>
      <c r="AX3" s="63" t="s">
        <v>92</v>
      </c>
      <c r="AY3" s="64" t="s">
        <v>93</v>
      </c>
    </row>
    <row r="4" spans="1:52" s="30" customFormat="1">
      <c r="A4" s="59" t="s">
        <v>25</v>
      </c>
      <c r="B4" s="41">
        <f t="shared" ref="B4:AW4" si="0">SUM(B5:B10)</f>
        <v>565.79999999999995</v>
      </c>
      <c r="C4" s="41">
        <f t="shared" si="0"/>
        <v>639</v>
      </c>
      <c r="D4" s="41">
        <f t="shared" si="0"/>
        <v>497.5</v>
      </c>
      <c r="E4" s="41">
        <f t="shared" si="0"/>
        <v>861.3</v>
      </c>
      <c r="F4" s="41">
        <f t="shared" si="0"/>
        <v>971.6</v>
      </c>
      <c r="G4" s="41">
        <f t="shared" si="0"/>
        <v>406.2</v>
      </c>
      <c r="H4" s="41">
        <f t="shared" si="0"/>
        <v>1049</v>
      </c>
      <c r="I4" s="41">
        <f t="shared" si="0"/>
        <v>1245.5</v>
      </c>
      <c r="J4" s="41">
        <f t="shared" si="0"/>
        <v>741</v>
      </c>
      <c r="K4" s="41">
        <f t="shared" si="0"/>
        <v>979</v>
      </c>
      <c r="L4" s="41">
        <f t="shared" si="0"/>
        <v>1060.2</v>
      </c>
      <c r="M4" s="41">
        <f t="shared" si="0"/>
        <v>1051.7</v>
      </c>
      <c r="N4" s="41">
        <f t="shared" si="0"/>
        <v>1242.2</v>
      </c>
      <c r="O4" s="41">
        <f t="shared" si="0"/>
        <v>2360.6</v>
      </c>
      <c r="P4" s="41">
        <f t="shared" si="0"/>
        <v>2159.5</v>
      </c>
      <c r="Q4" s="41">
        <f t="shared" si="0"/>
        <v>1942.6999999999998</v>
      </c>
      <c r="R4" s="41">
        <f t="shared" si="0"/>
        <v>3671.1</v>
      </c>
      <c r="S4" s="41">
        <f t="shared" si="0"/>
        <v>3851.2</v>
      </c>
      <c r="T4" s="41">
        <f t="shared" si="0"/>
        <v>4614.3999999999996</v>
      </c>
      <c r="U4" s="41">
        <f t="shared" si="0"/>
        <v>4065</v>
      </c>
      <c r="V4" s="41">
        <f t="shared" si="0"/>
        <v>3697.6</v>
      </c>
      <c r="W4" s="41">
        <f t="shared" si="0"/>
        <v>3546</v>
      </c>
      <c r="X4" s="41">
        <f t="shared" si="0"/>
        <v>4286</v>
      </c>
      <c r="Y4" s="41">
        <f t="shared" si="0"/>
        <v>5595.3</v>
      </c>
      <c r="Z4" s="41">
        <f t="shared" si="0"/>
        <v>3276</v>
      </c>
      <c r="AA4" s="41">
        <f t="shared" si="0"/>
        <v>4529.3999999999996</v>
      </c>
      <c r="AB4" s="41">
        <f t="shared" si="0"/>
        <v>4631.3999999999996</v>
      </c>
      <c r="AC4" s="41">
        <f t="shared" si="0"/>
        <v>5153</v>
      </c>
      <c r="AD4" s="41">
        <f t="shared" si="0"/>
        <v>5048.3999999999996</v>
      </c>
      <c r="AE4" s="41">
        <f t="shared" si="0"/>
        <v>3236.9</v>
      </c>
      <c r="AF4" s="41">
        <f t="shared" si="0"/>
        <v>3307.5</v>
      </c>
      <c r="AG4" s="41">
        <f t="shared" si="0"/>
        <v>3430.6</v>
      </c>
      <c r="AH4" s="41">
        <f t="shared" si="0"/>
        <v>4324</v>
      </c>
      <c r="AI4" s="41">
        <f t="shared" si="0"/>
        <v>5040</v>
      </c>
      <c r="AJ4" s="41">
        <f t="shared" si="0"/>
        <v>5871</v>
      </c>
      <c r="AK4" s="41">
        <f t="shared" si="0"/>
        <v>4362</v>
      </c>
      <c r="AL4" s="41">
        <f t="shared" si="0"/>
        <v>5160</v>
      </c>
      <c r="AM4" s="41">
        <f t="shared" si="0"/>
        <v>3787</v>
      </c>
      <c r="AN4" s="41">
        <f t="shared" si="0"/>
        <v>3775</v>
      </c>
      <c r="AO4" s="41">
        <f t="shared" si="0"/>
        <v>4592</v>
      </c>
      <c r="AP4" s="41">
        <f t="shared" si="0"/>
        <v>4249</v>
      </c>
      <c r="AQ4" s="41">
        <f t="shared" si="0"/>
        <v>5753</v>
      </c>
      <c r="AR4" s="41">
        <f t="shared" si="0"/>
        <v>3965</v>
      </c>
      <c r="AS4" s="41">
        <f t="shared" si="0"/>
        <v>4389</v>
      </c>
      <c r="AT4" s="41">
        <f t="shared" si="0"/>
        <v>5370</v>
      </c>
      <c r="AU4" s="41">
        <f t="shared" si="0"/>
        <v>4326</v>
      </c>
      <c r="AV4" s="41">
        <f t="shared" si="0"/>
        <v>4116</v>
      </c>
      <c r="AW4" s="41">
        <f t="shared" si="0"/>
        <v>3645</v>
      </c>
      <c r="AX4" s="40">
        <f>AVERAGE(AM4:AV4)</f>
        <v>4432.2</v>
      </c>
      <c r="AY4" s="60">
        <f>AVERAGE(AR4:AV4)</f>
        <v>4433.2</v>
      </c>
      <c r="AZ4" s="29"/>
    </row>
    <row r="5" spans="1:52">
      <c r="A5" s="50" t="s">
        <v>26</v>
      </c>
      <c r="B5" s="42">
        <v>291</v>
      </c>
      <c r="C5" s="42">
        <v>324</v>
      </c>
      <c r="D5" s="42">
        <v>275</v>
      </c>
      <c r="E5" s="42">
        <v>422</v>
      </c>
      <c r="F5" s="42">
        <v>460</v>
      </c>
      <c r="G5" s="42">
        <v>183</v>
      </c>
      <c r="H5" s="42">
        <v>447</v>
      </c>
      <c r="I5" s="42">
        <v>545</v>
      </c>
      <c r="J5" s="42">
        <v>330</v>
      </c>
      <c r="K5" s="42">
        <v>397</v>
      </c>
      <c r="L5" s="42">
        <v>380</v>
      </c>
      <c r="M5" s="42">
        <v>383</v>
      </c>
      <c r="N5" s="42">
        <v>375</v>
      </c>
      <c r="O5" s="42">
        <v>553</v>
      </c>
      <c r="P5" s="42">
        <v>621</v>
      </c>
      <c r="Q5" s="42">
        <v>469</v>
      </c>
      <c r="R5" s="42">
        <v>726</v>
      </c>
      <c r="S5" s="42">
        <v>492</v>
      </c>
      <c r="T5" s="42">
        <v>789</v>
      </c>
      <c r="U5" s="42">
        <v>550</v>
      </c>
      <c r="V5" s="42">
        <v>553</v>
      </c>
      <c r="W5" s="42">
        <v>625</v>
      </c>
      <c r="X5" s="42">
        <v>543</v>
      </c>
      <c r="Y5" s="42">
        <v>920</v>
      </c>
      <c r="Z5" s="42">
        <v>570</v>
      </c>
      <c r="AA5" s="42">
        <v>820</v>
      </c>
      <c r="AB5" s="42">
        <v>814</v>
      </c>
      <c r="AC5" s="42">
        <v>848</v>
      </c>
      <c r="AD5" s="42">
        <v>675</v>
      </c>
      <c r="AE5" s="42">
        <v>416</v>
      </c>
      <c r="AF5" s="42">
        <v>469</v>
      </c>
      <c r="AG5" s="42">
        <v>345</v>
      </c>
      <c r="AH5" s="42">
        <v>480</v>
      </c>
      <c r="AI5" s="42">
        <v>685</v>
      </c>
      <c r="AJ5" s="42">
        <v>745</v>
      </c>
      <c r="AK5" s="42">
        <v>590</v>
      </c>
      <c r="AL5" s="42">
        <v>653</v>
      </c>
      <c r="AM5" s="42">
        <v>554</v>
      </c>
      <c r="AN5" s="42">
        <v>706</v>
      </c>
      <c r="AO5" s="42">
        <v>808</v>
      </c>
      <c r="AP5" s="42">
        <v>888</v>
      </c>
      <c r="AQ5" s="42">
        <v>1028</v>
      </c>
      <c r="AR5" s="42">
        <v>734</v>
      </c>
      <c r="AS5" s="42">
        <v>690</v>
      </c>
      <c r="AT5" s="42">
        <v>833</v>
      </c>
      <c r="AU5" s="42">
        <v>730</v>
      </c>
      <c r="AV5" s="42">
        <v>673</v>
      </c>
      <c r="AW5" s="42">
        <v>600</v>
      </c>
      <c r="AX5" s="39">
        <f t="shared" ref="AX5:AX33" si="1">AVERAGE(AM5:AV5)</f>
        <v>764.4</v>
      </c>
      <c r="AY5" s="51">
        <f t="shared" ref="AY5:AY33" si="2">AVERAGE(AR5:AV5)</f>
        <v>732</v>
      </c>
      <c r="AZ5" s="31"/>
    </row>
    <row r="6" spans="1:52">
      <c r="A6" s="50" t="s">
        <v>27</v>
      </c>
      <c r="B6" s="42">
        <v>3.8</v>
      </c>
      <c r="C6" s="42">
        <v>4</v>
      </c>
      <c r="D6" s="42">
        <v>7.5</v>
      </c>
      <c r="E6" s="42">
        <v>21.3</v>
      </c>
      <c r="F6" s="42">
        <v>19.600000000000001</v>
      </c>
      <c r="G6" s="42">
        <v>15.2</v>
      </c>
      <c r="H6" s="42">
        <v>30</v>
      </c>
      <c r="I6" s="42">
        <v>32.5</v>
      </c>
      <c r="J6" s="42">
        <v>28</v>
      </c>
      <c r="K6" s="42">
        <v>39</v>
      </c>
      <c r="L6" s="42">
        <v>34.200000000000003</v>
      </c>
      <c r="M6" s="42">
        <v>29</v>
      </c>
      <c r="N6" s="42">
        <v>48</v>
      </c>
      <c r="O6" s="42">
        <v>73.400000000000006</v>
      </c>
      <c r="P6" s="42">
        <v>72.3</v>
      </c>
      <c r="Q6" s="42">
        <v>77.599999999999994</v>
      </c>
      <c r="R6" s="42">
        <v>104.1</v>
      </c>
      <c r="S6" s="42">
        <v>107.2</v>
      </c>
      <c r="T6" s="42">
        <v>130.4</v>
      </c>
      <c r="U6" s="42">
        <v>119</v>
      </c>
      <c r="V6" s="42">
        <v>81.5</v>
      </c>
      <c r="W6" s="42">
        <v>114</v>
      </c>
      <c r="X6" s="42">
        <v>106</v>
      </c>
      <c r="Y6" s="42">
        <v>158</v>
      </c>
      <c r="Z6" s="42">
        <v>96</v>
      </c>
      <c r="AA6" s="42">
        <v>117</v>
      </c>
      <c r="AB6" s="42">
        <v>109</v>
      </c>
      <c r="AC6" s="42">
        <v>135</v>
      </c>
      <c r="AD6" s="42">
        <v>166</v>
      </c>
      <c r="AE6" s="42">
        <v>116</v>
      </c>
      <c r="AF6" s="42">
        <v>124</v>
      </c>
      <c r="AG6" s="42">
        <v>117.5</v>
      </c>
      <c r="AH6" s="42">
        <v>142</v>
      </c>
      <c r="AI6" s="42">
        <v>183</v>
      </c>
      <c r="AJ6" s="42">
        <v>200</v>
      </c>
      <c r="AK6" s="42">
        <v>175</v>
      </c>
      <c r="AL6" s="42">
        <v>192</v>
      </c>
      <c r="AM6" s="42">
        <v>153</v>
      </c>
      <c r="AN6" s="42">
        <v>196</v>
      </c>
      <c r="AO6" s="42">
        <v>155</v>
      </c>
      <c r="AP6" s="42">
        <v>103</v>
      </c>
      <c r="AQ6" s="42">
        <v>205</v>
      </c>
      <c r="AR6" s="42">
        <v>103</v>
      </c>
      <c r="AS6" s="42">
        <v>120</v>
      </c>
      <c r="AT6" s="42">
        <v>165</v>
      </c>
      <c r="AU6" s="42">
        <v>111</v>
      </c>
      <c r="AV6" s="42">
        <v>119</v>
      </c>
      <c r="AW6" s="42">
        <v>120</v>
      </c>
      <c r="AX6" s="39">
        <f t="shared" si="1"/>
        <v>143</v>
      </c>
      <c r="AY6" s="51">
        <f t="shared" si="2"/>
        <v>123.6</v>
      </c>
      <c r="AZ6" s="31"/>
    </row>
    <row r="7" spans="1:52">
      <c r="A7" s="50" t="s">
        <v>28</v>
      </c>
      <c r="B7" s="42">
        <v>111</v>
      </c>
      <c r="C7" s="42">
        <v>152</v>
      </c>
      <c r="D7" s="42">
        <v>86</v>
      </c>
      <c r="E7" s="42">
        <v>159</v>
      </c>
      <c r="F7" s="42">
        <v>235</v>
      </c>
      <c r="G7" s="42">
        <v>112</v>
      </c>
      <c r="H7" s="42">
        <v>281</v>
      </c>
      <c r="I7" s="42">
        <v>370</v>
      </c>
      <c r="J7" s="42">
        <v>185</v>
      </c>
      <c r="K7" s="42">
        <v>338</v>
      </c>
      <c r="L7" s="42">
        <v>370</v>
      </c>
      <c r="M7" s="42">
        <v>342</v>
      </c>
      <c r="N7" s="42">
        <v>405</v>
      </c>
      <c r="O7" s="42">
        <v>722</v>
      </c>
      <c r="P7" s="42">
        <v>744</v>
      </c>
      <c r="Q7" s="42">
        <v>733</v>
      </c>
      <c r="R7" s="42">
        <v>1537</v>
      </c>
      <c r="S7" s="42">
        <v>1941</v>
      </c>
      <c r="T7" s="42">
        <v>2079</v>
      </c>
      <c r="U7" s="42">
        <v>1919</v>
      </c>
      <c r="V7" s="42">
        <v>1542</v>
      </c>
      <c r="W7" s="42">
        <v>1567</v>
      </c>
      <c r="X7" s="42">
        <v>1663</v>
      </c>
      <c r="Y7" s="42">
        <v>2220</v>
      </c>
      <c r="Z7" s="42">
        <v>1578</v>
      </c>
      <c r="AA7" s="42">
        <v>2110</v>
      </c>
      <c r="AB7" s="42">
        <v>1797</v>
      </c>
      <c r="AC7" s="42">
        <v>2140</v>
      </c>
      <c r="AD7" s="42">
        <v>2334</v>
      </c>
      <c r="AE7" s="42">
        <v>1660</v>
      </c>
      <c r="AF7" s="42">
        <v>1600</v>
      </c>
      <c r="AG7" s="42">
        <v>1860</v>
      </c>
      <c r="AH7" s="42">
        <v>2250</v>
      </c>
      <c r="AI7" s="42">
        <v>2465</v>
      </c>
      <c r="AJ7" s="42">
        <v>2910</v>
      </c>
      <c r="AK7" s="42">
        <v>2320</v>
      </c>
      <c r="AL7" s="42">
        <v>2570</v>
      </c>
      <c r="AM7" s="42">
        <v>2255</v>
      </c>
      <c r="AN7" s="42">
        <v>2180</v>
      </c>
      <c r="AO7" s="42">
        <v>2225</v>
      </c>
      <c r="AP7" s="42">
        <v>1955</v>
      </c>
      <c r="AQ7" s="42">
        <v>2740</v>
      </c>
      <c r="AR7" s="42">
        <v>2180</v>
      </c>
      <c r="AS7" s="42">
        <v>2210</v>
      </c>
      <c r="AT7" s="42">
        <v>2650</v>
      </c>
      <c r="AU7" s="42">
        <v>2175</v>
      </c>
      <c r="AV7" s="42">
        <v>1930</v>
      </c>
      <c r="AW7" s="42">
        <v>1750</v>
      </c>
      <c r="AX7" s="39">
        <f t="shared" si="1"/>
        <v>2250</v>
      </c>
      <c r="AY7" s="51">
        <f t="shared" si="2"/>
        <v>2229</v>
      </c>
      <c r="AZ7" s="31"/>
    </row>
    <row r="8" spans="1:52">
      <c r="A8" s="50" t="s">
        <v>29</v>
      </c>
      <c r="B8" s="42">
        <v>45</v>
      </c>
      <c r="C8" s="42">
        <v>43</v>
      </c>
      <c r="D8" s="42">
        <v>52</v>
      </c>
      <c r="E8" s="42">
        <v>95</v>
      </c>
      <c r="F8" s="42">
        <v>102</v>
      </c>
      <c r="G8" s="42">
        <v>43</v>
      </c>
      <c r="H8" s="42">
        <v>120</v>
      </c>
      <c r="I8" s="42">
        <v>117</v>
      </c>
      <c r="J8" s="42">
        <v>109</v>
      </c>
      <c r="K8" s="42">
        <v>98</v>
      </c>
      <c r="L8" s="42">
        <v>133</v>
      </c>
      <c r="M8" s="42">
        <v>141</v>
      </c>
      <c r="N8" s="42">
        <v>263</v>
      </c>
      <c r="O8" s="42">
        <v>640</v>
      </c>
      <c r="P8" s="42">
        <v>468</v>
      </c>
      <c r="Q8" s="42">
        <v>429</v>
      </c>
      <c r="R8" s="42">
        <v>829</v>
      </c>
      <c r="S8" s="42">
        <v>798</v>
      </c>
      <c r="T8" s="42">
        <v>1002</v>
      </c>
      <c r="U8" s="42">
        <v>930</v>
      </c>
      <c r="V8" s="42">
        <v>1026</v>
      </c>
      <c r="W8" s="42">
        <v>816</v>
      </c>
      <c r="X8" s="42">
        <v>1429</v>
      </c>
      <c r="Y8" s="42">
        <v>1673</v>
      </c>
      <c r="Z8" s="42">
        <v>806</v>
      </c>
      <c r="AA8" s="42">
        <v>1037</v>
      </c>
      <c r="AB8" s="42">
        <v>1360</v>
      </c>
      <c r="AC8" s="42">
        <v>1437</v>
      </c>
      <c r="AD8" s="42">
        <v>1285</v>
      </c>
      <c r="AE8" s="42">
        <v>783</v>
      </c>
      <c r="AF8" s="42">
        <v>755</v>
      </c>
      <c r="AG8" s="42">
        <v>763</v>
      </c>
      <c r="AH8" s="42">
        <v>951</v>
      </c>
      <c r="AI8" s="42">
        <v>1026</v>
      </c>
      <c r="AJ8" s="42">
        <v>1225</v>
      </c>
      <c r="AK8" s="42">
        <v>766</v>
      </c>
      <c r="AL8" s="42">
        <v>995</v>
      </c>
      <c r="AM8" s="42">
        <v>527</v>
      </c>
      <c r="AN8" s="42">
        <v>343</v>
      </c>
      <c r="AO8" s="42">
        <v>741</v>
      </c>
      <c r="AP8" s="42">
        <v>702</v>
      </c>
      <c r="AQ8" s="42">
        <v>1040</v>
      </c>
      <c r="AR8" s="42">
        <v>522</v>
      </c>
      <c r="AS8" s="42">
        <v>773</v>
      </c>
      <c r="AT8" s="42">
        <v>1005</v>
      </c>
      <c r="AU8" s="42">
        <v>719</v>
      </c>
      <c r="AV8" s="42">
        <v>785</v>
      </c>
      <c r="AW8" s="42">
        <v>660</v>
      </c>
      <c r="AX8" s="39">
        <f t="shared" si="1"/>
        <v>715.7</v>
      </c>
      <c r="AY8" s="51">
        <f t="shared" si="2"/>
        <v>760.8</v>
      </c>
      <c r="AZ8" s="31"/>
    </row>
    <row r="9" spans="1:52">
      <c r="A9" s="50" t="s">
        <v>30</v>
      </c>
      <c r="B9" s="42">
        <v>115</v>
      </c>
      <c r="C9" s="42">
        <v>116</v>
      </c>
      <c r="D9" s="42">
        <v>77</v>
      </c>
      <c r="E9" s="42">
        <v>164</v>
      </c>
      <c r="F9" s="42">
        <v>155</v>
      </c>
      <c r="G9" s="42">
        <v>53</v>
      </c>
      <c r="H9" s="42">
        <v>170</v>
      </c>
      <c r="I9" s="42">
        <v>180</v>
      </c>
      <c r="J9" s="42">
        <v>87</v>
      </c>
      <c r="K9" s="42">
        <v>106</v>
      </c>
      <c r="L9" s="42">
        <v>140</v>
      </c>
      <c r="M9" s="42">
        <v>154</v>
      </c>
      <c r="N9" s="42">
        <v>145</v>
      </c>
      <c r="O9" s="42">
        <v>344</v>
      </c>
      <c r="P9" s="42">
        <v>226</v>
      </c>
      <c r="Q9" s="42">
        <v>204</v>
      </c>
      <c r="R9" s="42">
        <v>393</v>
      </c>
      <c r="S9" s="42">
        <v>376</v>
      </c>
      <c r="T9" s="42">
        <v>455</v>
      </c>
      <c r="U9" s="42">
        <v>410</v>
      </c>
      <c r="V9" s="42">
        <v>350</v>
      </c>
      <c r="W9" s="42">
        <v>281</v>
      </c>
      <c r="X9" s="42">
        <v>379</v>
      </c>
      <c r="Y9" s="42">
        <v>423</v>
      </c>
      <c r="Z9" s="42">
        <v>131</v>
      </c>
      <c r="AA9" s="42">
        <v>326</v>
      </c>
      <c r="AB9" s="42">
        <v>390</v>
      </c>
      <c r="AC9" s="42">
        <v>410</v>
      </c>
      <c r="AD9" s="42">
        <v>433</v>
      </c>
      <c r="AE9" s="42">
        <v>160</v>
      </c>
      <c r="AF9" s="42">
        <v>246</v>
      </c>
      <c r="AG9" s="42">
        <v>207</v>
      </c>
      <c r="AH9" s="42">
        <v>376</v>
      </c>
      <c r="AI9" s="42">
        <v>519</v>
      </c>
      <c r="AJ9" s="42">
        <v>593</v>
      </c>
      <c r="AK9" s="42">
        <v>360</v>
      </c>
      <c r="AL9" s="42">
        <v>528</v>
      </c>
      <c r="AM9" s="42">
        <v>155</v>
      </c>
      <c r="AN9" s="42">
        <v>250</v>
      </c>
      <c r="AO9" s="42">
        <v>471</v>
      </c>
      <c r="AP9" s="42">
        <v>420</v>
      </c>
      <c r="AQ9" s="42">
        <v>497</v>
      </c>
      <c r="AR9" s="42">
        <v>299</v>
      </c>
      <c r="AS9" s="42">
        <v>425</v>
      </c>
      <c r="AT9" s="42">
        <v>505</v>
      </c>
      <c r="AU9" s="42">
        <v>404</v>
      </c>
      <c r="AV9" s="42">
        <v>396</v>
      </c>
      <c r="AW9" s="42">
        <v>340</v>
      </c>
      <c r="AX9" s="39">
        <f t="shared" si="1"/>
        <v>382.2</v>
      </c>
      <c r="AY9" s="51">
        <f t="shared" si="2"/>
        <v>405.8</v>
      </c>
      <c r="AZ9" s="31"/>
    </row>
    <row r="10" spans="1:52">
      <c r="A10" s="50" t="s">
        <v>31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1</v>
      </c>
      <c r="I10" s="42">
        <v>1</v>
      </c>
      <c r="J10" s="42">
        <v>2</v>
      </c>
      <c r="K10" s="42">
        <v>1</v>
      </c>
      <c r="L10" s="42">
        <v>3</v>
      </c>
      <c r="M10" s="42">
        <v>2.7</v>
      </c>
      <c r="N10" s="42">
        <v>6.2</v>
      </c>
      <c r="O10" s="42">
        <v>28.2</v>
      </c>
      <c r="P10" s="42">
        <v>28.2</v>
      </c>
      <c r="Q10" s="42">
        <v>30.1</v>
      </c>
      <c r="R10" s="42">
        <v>82</v>
      </c>
      <c r="S10" s="42">
        <v>137</v>
      </c>
      <c r="T10" s="42">
        <v>159</v>
      </c>
      <c r="U10" s="42">
        <v>137</v>
      </c>
      <c r="V10" s="42">
        <v>145.1</v>
      </c>
      <c r="W10" s="42">
        <v>143</v>
      </c>
      <c r="X10" s="42">
        <v>166</v>
      </c>
      <c r="Y10" s="42">
        <v>201.3</v>
      </c>
      <c r="Z10" s="42">
        <v>95</v>
      </c>
      <c r="AA10" s="42">
        <v>119.4</v>
      </c>
      <c r="AB10" s="42">
        <v>161.4</v>
      </c>
      <c r="AC10" s="42">
        <v>183</v>
      </c>
      <c r="AD10" s="42">
        <v>155.4</v>
      </c>
      <c r="AE10" s="42">
        <v>101.9</v>
      </c>
      <c r="AF10" s="42">
        <v>113.5</v>
      </c>
      <c r="AG10" s="42">
        <v>138.1</v>
      </c>
      <c r="AH10" s="42">
        <v>125</v>
      </c>
      <c r="AI10" s="42">
        <v>162</v>
      </c>
      <c r="AJ10" s="42">
        <v>198</v>
      </c>
      <c r="AK10" s="42">
        <v>151</v>
      </c>
      <c r="AL10" s="42">
        <v>222</v>
      </c>
      <c r="AM10" s="42">
        <v>143</v>
      </c>
      <c r="AN10" s="42">
        <v>100</v>
      </c>
      <c r="AO10" s="42">
        <v>192</v>
      </c>
      <c r="AP10" s="42">
        <v>181</v>
      </c>
      <c r="AQ10" s="42">
        <v>243</v>
      </c>
      <c r="AR10" s="42">
        <v>127</v>
      </c>
      <c r="AS10" s="42">
        <v>171</v>
      </c>
      <c r="AT10" s="42">
        <v>212</v>
      </c>
      <c r="AU10" s="42">
        <v>187</v>
      </c>
      <c r="AV10" s="42">
        <v>213</v>
      </c>
      <c r="AW10" s="42">
        <v>175</v>
      </c>
      <c r="AX10" s="39">
        <f t="shared" si="1"/>
        <v>176.9</v>
      </c>
      <c r="AY10" s="51">
        <f t="shared" si="2"/>
        <v>182</v>
      </c>
      <c r="AZ10" s="31"/>
    </row>
    <row r="11" spans="1:52" s="30" customFormat="1">
      <c r="A11" s="59" t="s">
        <v>32</v>
      </c>
      <c r="B11" s="41">
        <f t="shared" ref="B11:Q11" si="3">SUM(B12:B16)</f>
        <v>2939</v>
      </c>
      <c r="C11" s="41">
        <f t="shared" si="3"/>
        <v>3061</v>
      </c>
      <c r="D11" s="41">
        <f t="shared" si="3"/>
        <v>2424</v>
      </c>
      <c r="E11" s="41">
        <f t="shared" si="3"/>
        <v>3394</v>
      </c>
      <c r="F11" s="41">
        <f t="shared" si="3"/>
        <v>3707</v>
      </c>
      <c r="G11" s="41">
        <f t="shared" si="3"/>
        <v>1979</v>
      </c>
      <c r="H11" s="41">
        <f t="shared" si="3"/>
        <v>3842</v>
      </c>
      <c r="I11" s="41">
        <f t="shared" si="3"/>
        <v>3723</v>
      </c>
      <c r="J11" s="41">
        <f t="shared" si="3"/>
        <v>3057</v>
      </c>
      <c r="K11" s="41">
        <f t="shared" si="3"/>
        <v>4587</v>
      </c>
      <c r="L11" s="41">
        <f t="shared" si="3"/>
        <v>4707</v>
      </c>
      <c r="M11" s="41">
        <f t="shared" si="3"/>
        <v>4019</v>
      </c>
      <c r="N11" s="41">
        <f t="shared" si="3"/>
        <v>4917</v>
      </c>
      <c r="O11" s="41">
        <f t="shared" si="3"/>
        <v>6395</v>
      </c>
      <c r="P11" s="41">
        <f t="shared" si="3"/>
        <v>6486</v>
      </c>
      <c r="Q11" s="41">
        <f t="shared" si="3"/>
        <v>4670</v>
      </c>
      <c r="R11" s="41">
        <f>SUM(R12:R16)</f>
        <v>6916</v>
      </c>
      <c r="S11" s="41">
        <f>SUM(S12:S16)</f>
        <v>5921</v>
      </c>
      <c r="T11" s="41">
        <f t="shared" ref="T11:AW11" si="4">SUM(T12:T16)</f>
        <v>6064</v>
      </c>
      <c r="U11" s="41">
        <f t="shared" si="4"/>
        <v>5717</v>
      </c>
      <c r="V11" s="41">
        <f t="shared" si="4"/>
        <v>4190</v>
      </c>
      <c r="W11" s="41">
        <f t="shared" si="4"/>
        <v>5127</v>
      </c>
      <c r="X11" s="41">
        <f t="shared" si="4"/>
        <v>5297</v>
      </c>
      <c r="Y11" s="41">
        <f t="shared" si="4"/>
        <v>6936</v>
      </c>
      <c r="Z11" s="41">
        <f t="shared" si="4"/>
        <v>5771</v>
      </c>
      <c r="AA11" s="41">
        <f t="shared" si="4"/>
        <v>6541</v>
      </c>
      <c r="AB11" s="41">
        <f t="shared" si="4"/>
        <v>7134</v>
      </c>
      <c r="AC11" s="41">
        <f t="shared" si="4"/>
        <v>7433</v>
      </c>
      <c r="AD11" s="41">
        <f t="shared" si="4"/>
        <v>8226</v>
      </c>
      <c r="AE11" s="41">
        <f t="shared" si="4"/>
        <v>5277</v>
      </c>
      <c r="AF11" s="41">
        <f t="shared" si="4"/>
        <v>3488</v>
      </c>
      <c r="AG11" s="41">
        <f t="shared" si="4"/>
        <v>2610</v>
      </c>
      <c r="AH11" s="41">
        <f t="shared" si="4"/>
        <v>3827</v>
      </c>
      <c r="AI11" s="41">
        <f t="shared" si="4"/>
        <v>4542</v>
      </c>
      <c r="AJ11" s="41">
        <f t="shared" si="4"/>
        <v>4242</v>
      </c>
      <c r="AK11" s="41">
        <f t="shared" si="4"/>
        <v>2675</v>
      </c>
      <c r="AL11" s="41">
        <f t="shared" si="4"/>
        <v>3333</v>
      </c>
      <c r="AM11" s="41">
        <f t="shared" si="4"/>
        <v>2037</v>
      </c>
      <c r="AN11" s="41">
        <f t="shared" si="4"/>
        <v>3330</v>
      </c>
      <c r="AO11" s="41">
        <f t="shared" si="4"/>
        <v>4311</v>
      </c>
      <c r="AP11" s="41">
        <f t="shared" si="4"/>
        <v>4706</v>
      </c>
      <c r="AQ11" s="41">
        <f t="shared" si="4"/>
        <v>5584</v>
      </c>
      <c r="AR11" s="41">
        <f t="shared" si="4"/>
        <v>4091</v>
      </c>
      <c r="AS11" s="41">
        <f t="shared" si="4"/>
        <v>3744</v>
      </c>
      <c r="AT11" s="41">
        <f t="shared" si="4"/>
        <v>4683</v>
      </c>
      <c r="AU11" s="41">
        <f t="shared" si="4"/>
        <v>4075</v>
      </c>
      <c r="AV11" s="41">
        <f t="shared" si="4"/>
        <v>4952</v>
      </c>
      <c r="AW11" s="41">
        <f t="shared" si="4"/>
        <v>4310</v>
      </c>
      <c r="AX11" s="40">
        <f t="shared" si="1"/>
        <v>4151.3</v>
      </c>
      <c r="AY11" s="60">
        <f t="shared" si="2"/>
        <v>4309</v>
      </c>
      <c r="AZ11" s="29"/>
    </row>
    <row r="12" spans="1:52">
      <c r="A12" s="50" t="s">
        <v>33</v>
      </c>
      <c r="B12" s="42">
        <v>660</v>
      </c>
      <c r="C12" s="42">
        <v>606</v>
      </c>
      <c r="D12" s="42">
        <v>444</v>
      </c>
      <c r="E12" s="42">
        <v>604</v>
      </c>
      <c r="F12" s="42">
        <v>534</v>
      </c>
      <c r="G12" s="42">
        <v>323</v>
      </c>
      <c r="H12" s="42">
        <v>612</v>
      </c>
      <c r="I12" s="42">
        <v>703</v>
      </c>
      <c r="J12" s="42">
        <v>602</v>
      </c>
      <c r="K12" s="42">
        <v>901</v>
      </c>
      <c r="L12" s="42">
        <v>1044</v>
      </c>
      <c r="M12" s="42">
        <v>851</v>
      </c>
      <c r="N12" s="42">
        <v>1081</v>
      </c>
      <c r="O12" s="42">
        <v>1576</v>
      </c>
      <c r="P12" s="42">
        <v>1681</v>
      </c>
      <c r="Q12" s="42">
        <v>1094</v>
      </c>
      <c r="R12" s="42">
        <v>1772</v>
      </c>
      <c r="S12" s="42">
        <v>1468</v>
      </c>
      <c r="T12" s="42">
        <v>1636</v>
      </c>
      <c r="U12" s="42">
        <v>1683</v>
      </c>
      <c r="V12" s="42">
        <v>1209</v>
      </c>
      <c r="W12" s="42">
        <v>1428</v>
      </c>
      <c r="X12" s="42">
        <v>1425</v>
      </c>
      <c r="Y12" s="42">
        <v>1833</v>
      </c>
      <c r="Z12" s="42">
        <v>1669</v>
      </c>
      <c r="AA12" s="42">
        <v>1804</v>
      </c>
      <c r="AB12" s="42">
        <v>2089</v>
      </c>
      <c r="AC12" s="42">
        <v>2202</v>
      </c>
      <c r="AD12" s="42">
        <v>2525</v>
      </c>
      <c r="AE12" s="42">
        <v>1896</v>
      </c>
      <c r="AF12" s="42">
        <v>1296</v>
      </c>
      <c r="AG12" s="42">
        <v>852</v>
      </c>
      <c r="AH12" s="42">
        <v>1176</v>
      </c>
      <c r="AI12" s="42">
        <v>1277</v>
      </c>
      <c r="AJ12" s="42">
        <v>1297</v>
      </c>
      <c r="AK12" s="42">
        <v>720</v>
      </c>
      <c r="AL12" s="42">
        <v>787</v>
      </c>
      <c r="AM12" s="42">
        <v>471</v>
      </c>
      <c r="AN12" s="42">
        <v>840</v>
      </c>
      <c r="AO12" s="42">
        <v>1074</v>
      </c>
      <c r="AP12" s="42">
        <v>1133</v>
      </c>
      <c r="AQ12" s="42">
        <v>1506</v>
      </c>
      <c r="AR12" s="42">
        <v>1277</v>
      </c>
      <c r="AS12" s="42">
        <v>1235</v>
      </c>
      <c r="AT12" s="42">
        <v>1548</v>
      </c>
      <c r="AU12" s="42">
        <v>1362</v>
      </c>
      <c r="AV12" s="42">
        <v>1788</v>
      </c>
      <c r="AW12" s="42">
        <v>1650</v>
      </c>
      <c r="AX12" s="39">
        <f t="shared" si="1"/>
        <v>1223.4000000000001</v>
      </c>
      <c r="AY12" s="51">
        <f t="shared" si="2"/>
        <v>1442</v>
      </c>
      <c r="AZ12" s="31"/>
    </row>
    <row r="13" spans="1:52">
      <c r="A13" s="50" t="s">
        <v>34</v>
      </c>
      <c r="B13" s="42">
        <v>478</v>
      </c>
      <c r="C13" s="42">
        <v>690</v>
      </c>
      <c r="D13" s="42">
        <v>460</v>
      </c>
      <c r="E13" s="42">
        <v>742</v>
      </c>
      <c r="F13" s="42">
        <v>870</v>
      </c>
      <c r="G13" s="42">
        <v>532</v>
      </c>
      <c r="H13" s="42">
        <v>1056</v>
      </c>
      <c r="I13" s="42">
        <v>742</v>
      </c>
      <c r="J13" s="42">
        <v>673</v>
      </c>
      <c r="K13" s="42">
        <v>977</v>
      </c>
      <c r="L13" s="42">
        <v>948</v>
      </c>
      <c r="M13" s="42">
        <v>868</v>
      </c>
      <c r="N13" s="42">
        <v>1177</v>
      </c>
      <c r="O13" s="42">
        <v>1414</v>
      </c>
      <c r="P13" s="42">
        <v>1299</v>
      </c>
      <c r="Q13" s="42">
        <v>1105</v>
      </c>
      <c r="R13" s="42">
        <v>1512</v>
      </c>
      <c r="S13" s="42">
        <v>1375</v>
      </c>
      <c r="T13" s="42">
        <v>1286</v>
      </c>
      <c r="U13" s="42">
        <v>986</v>
      </c>
      <c r="V13" s="42">
        <v>641</v>
      </c>
      <c r="W13" s="42">
        <v>901</v>
      </c>
      <c r="X13" s="42">
        <v>911</v>
      </c>
      <c r="Y13" s="42">
        <v>1034</v>
      </c>
      <c r="Z13" s="42">
        <v>739</v>
      </c>
      <c r="AA13" s="42">
        <v>1027</v>
      </c>
      <c r="AB13" s="42">
        <v>885</v>
      </c>
      <c r="AC13" s="42">
        <v>1098</v>
      </c>
      <c r="AD13" s="42">
        <v>1241</v>
      </c>
      <c r="AE13" s="42">
        <v>699</v>
      </c>
      <c r="AF13" s="42">
        <v>281</v>
      </c>
      <c r="AG13" s="42">
        <v>349</v>
      </c>
      <c r="AH13" s="42">
        <v>437</v>
      </c>
      <c r="AI13" s="42">
        <v>511</v>
      </c>
      <c r="AJ13" s="42">
        <v>478</v>
      </c>
      <c r="AK13" s="42">
        <v>326</v>
      </c>
      <c r="AL13" s="42">
        <v>404</v>
      </c>
      <c r="AM13" s="42">
        <v>189</v>
      </c>
      <c r="AN13" s="42">
        <v>268</v>
      </c>
      <c r="AO13" s="42">
        <v>404</v>
      </c>
      <c r="AP13" s="42">
        <v>420</v>
      </c>
      <c r="AQ13" s="42">
        <v>582</v>
      </c>
      <c r="AR13" s="42">
        <v>339</v>
      </c>
      <c r="AS13" s="42">
        <v>219</v>
      </c>
      <c r="AT13" s="42">
        <v>358</v>
      </c>
      <c r="AU13" s="42">
        <v>209</v>
      </c>
      <c r="AV13" s="42">
        <v>330</v>
      </c>
      <c r="AW13" s="42">
        <v>260</v>
      </c>
      <c r="AX13" s="39">
        <f t="shared" si="1"/>
        <v>331.8</v>
      </c>
      <c r="AY13" s="51">
        <f t="shared" si="2"/>
        <v>291</v>
      </c>
      <c r="AZ13" s="31"/>
    </row>
    <row r="14" spans="1:52">
      <c r="A14" s="50" t="s">
        <v>35</v>
      </c>
      <c r="B14" s="42">
        <v>1378</v>
      </c>
      <c r="C14" s="42">
        <v>1437</v>
      </c>
      <c r="D14" s="42">
        <v>1143</v>
      </c>
      <c r="E14" s="42">
        <v>1565</v>
      </c>
      <c r="F14" s="42">
        <v>1760</v>
      </c>
      <c r="G14" s="42">
        <v>900</v>
      </c>
      <c r="H14" s="42">
        <v>1650</v>
      </c>
      <c r="I14" s="42">
        <v>1655</v>
      </c>
      <c r="J14" s="42">
        <v>1190</v>
      </c>
      <c r="K14" s="42">
        <v>1745</v>
      </c>
      <c r="L14" s="42">
        <v>1825</v>
      </c>
      <c r="M14" s="42">
        <v>1555</v>
      </c>
      <c r="N14" s="42">
        <v>1850</v>
      </c>
      <c r="O14" s="42">
        <v>2275</v>
      </c>
      <c r="P14" s="42">
        <v>2131</v>
      </c>
      <c r="Q14" s="42">
        <v>1550</v>
      </c>
      <c r="R14" s="42">
        <v>2132</v>
      </c>
      <c r="S14" s="42">
        <v>1841</v>
      </c>
      <c r="T14" s="42">
        <v>1876</v>
      </c>
      <c r="U14" s="42">
        <v>1821</v>
      </c>
      <c r="V14" s="42">
        <v>1444</v>
      </c>
      <c r="W14" s="42">
        <v>1731</v>
      </c>
      <c r="X14" s="42">
        <v>1711</v>
      </c>
      <c r="Y14" s="42">
        <v>2396</v>
      </c>
      <c r="Z14" s="42">
        <v>1935</v>
      </c>
      <c r="AA14" s="42">
        <v>2120</v>
      </c>
      <c r="AB14" s="42">
        <v>2346</v>
      </c>
      <c r="AC14" s="42">
        <v>2147</v>
      </c>
      <c r="AD14" s="42">
        <v>2107</v>
      </c>
      <c r="AE14" s="42">
        <v>1318</v>
      </c>
      <c r="AF14" s="42">
        <v>683</v>
      </c>
      <c r="AG14" s="42">
        <v>415</v>
      </c>
      <c r="AH14" s="42">
        <v>848</v>
      </c>
      <c r="AI14" s="42">
        <v>1200</v>
      </c>
      <c r="AJ14" s="42">
        <v>993</v>
      </c>
      <c r="AK14" s="42">
        <v>719</v>
      </c>
      <c r="AL14" s="42">
        <v>1078</v>
      </c>
      <c r="AM14" s="42">
        <v>672</v>
      </c>
      <c r="AN14" s="42">
        <v>1081</v>
      </c>
      <c r="AO14" s="42">
        <v>1351</v>
      </c>
      <c r="AP14" s="42">
        <v>1462</v>
      </c>
      <c r="AQ14" s="42">
        <v>1621</v>
      </c>
      <c r="AR14" s="42">
        <v>1180</v>
      </c>
      <c r="AS14" s="42">
        <v>893</v>
      </c>
      <c r="AT14" s="42">
        <v>1186</v>
      </c>
      <c r="AU14" s="42">
        <v>891</v>
      </c>
      <c r="AV14" s="42">
        <v>1241</v>
      </c>
      <c r="AW14" s="42">
        <v>900</v>
      </c>
      <c r="AX14" s="39">
        <f t="shared" si="1"/>
        <v>1157.8</v>
      </c>
      <c r="AY14" s="51">
        <f t="shared" si="2"/>
        <v>1078.2</v>
      </c>
      <c r="AZ14" s="31"/>
    </row>
    <row r="15" spans="1:52">
      <c r="A15" s="50" t="s">
        <v>36</v>
      </c>
      <c r="B15" s="42">
        <v>188</v>
      </c>
      <c r="C15" s="42">
        <v>157</v>
      </c>
      <c r="D15" s="42">
        <v>177</v>
      </c>
      <c r="E15" s="42">
        <v>168</v>
      </c>
      <c r="F15" s="42">
        <v>204</v>
      </c>
      <c r="G15" s="42">
        <v>73</v>
      </c>
      <c r="H15" s="42">
        <v>187</v>
      </c>
      <c r="I15" s="42">
        <v>204</v>
      </c>
      <c r="J15" s="42">
        <v>196</v>
      </c>
      <c r="K15" s="42">
        <v>330</v>
      </c>
      <c r="L15" s="42">
        <v>306</v>
      </c>
      <c r="M15" s="42">
        <v>269</v>
      </c>
      <c r="N15" s="42">
        <v>314</v>
      </c>
      <c r="O15" s="42">
        <v>429</v>
      </c>
      <c r="P15" s="42">
        <v>541</v>
      </c>
      <c r="Q15" s="42">
        <v>376</v>
      </c>
      <c r="R15" s="42">
        <v>615</v>
      </c>
      <c r="S15" s="42">
        <v>513</v>
      </c>
      <c r="T15" s="42">
        <v>591</v>
      </c>
      <c r="U15" s="42">
        <v>565</v>
      </c>
      <c r="V15" s="42">
        <v>350</v>
      </c>
      <c r="W15" s="42">
        <v>472</v>
      </c>
      <c r="X15" s="42">
        <v>540</v>
      </c>
      <c r="Y15" s="42">
        <v>695</v>
      </c>
      <c r="Z15" s="42">
        <v>610</v>
      </c>
      <c r="AA15" s="42">
        <v>700</v>
      </c>
      <c r="AB15" s="42">
        <v>830</v>
      </c>
      <c r="AC15" s="42">
        <v>864</v>
      </c>
      <c r="AD15" s="42">
        <v>985</v>
      </c>
      <c r="AE15" s="42">
        <v>764</v>
      </c>
      <c r="AF15" s="42">
        <v>698</v>
      </c>
      <c r="AG15" s="42">
        <v>502</v>
      </c>
      <c r="AH15" s="42">
        <v>685</v>
      </c>
      <c r="AI15" s="42">
        <v>741</v>
      </c>
      <c r="AJ15" s="42">
        <v>731</v>
      </c>
      <c r="AK15" s="42">
        <v>496</v>
      </c>
      <c r="AL15" s="42">
        <v>570</v>
      </c>
      <c r="AM15" s="42">
        <v>400</v>
      </c>
      <c r="AN15" s="42">
        <v>566</v>
      </c>
      <c r="AO15" s="42">
        <v>750</v>
      </c>
      <c r="AP15" s="42">
        <v>921</v>
      </c>
      <c r="AQ15" s="42">
        <v>915</v>
      </c>
      <c r="AR15" s="42">
        <v>684</v>
      </c>
      <c r="AS15" s="42">
        <v>814</v>
      </c>
      <c r="AT15" s="42">
        <v>878</v>
      </c>
      <c r="AU15" s="42">
        <v>936</v>
      </c>
      <c r="AV15" s="42">
        <v>1045</v>
      </c>
      <c r="AW15" s="42">
        <v>930</v>
      </c>
      <c r="AX15" s="39">
        <f t="shared" si="1"/>
        <v>790.9</v>
      </c>
      <c r="AY15" s="51">
        <f t="shared" si="2"/>
        <v>871.4</v>
      </c>
      <c r="AZ15" s="31"/>
    </row>
    <row r="16" spans="1:52">
      <c r="A16" s="50" t="s">
        <v>37</v>
      </c>
      <c r="B16" s="42">
        <v>235</v>
      </c>
      <c r="C16" s="42">
        <v>171</v>
      </c>
      <c r="D16" s="42">
        <v>200</v>
      </c>
      <c r="E16" s="42">
        <v>315</v>
      </c>
      <c r="F16" s="42">
        <v>339</v>
      </c>
      <c r="G16" s="42">
        <v>151</v>
      </c>
      <c r="H16" s="42">
        <v>337</v>
      </c>
      <c r="I16" s="42">
        <v>419</v>
      </c>
      <c r="J16" s="42">
        <v>396</v>
      </c>
      <c r="K16" s="42">
        <v>634</v>
      </c>
      <c r="L16" s="42">
        <v>584</v>
      </c>
      <c r="M16" s="42">
        <v>476</v>
      </c>
      <c r="N16" s="42">
        <v>495</v>
      </c>
      <c r="O16" s="42">
        <v>701</v>
      </c>
      <c r="P16" s="42">
        <v>834</v>
      </c>
      <c r="Q16" s="42">
        <v>545</v>
      </c>
      <c r="R16" s="42">
        <v>885</v>
      </c>
      <c r="S16" s="42">
        <v>724</v>
      </c>
      <c r="T16" s="42">
        <v>675</v>
      </c>
      <c r="U16" s="42">
        <v>662</v>
      </c>
      <c r="V16" s="42">
        <v>546</v>
      </c>
      <c r="W16" s="42">
        <v>595</v>
      </c>
      <c r="X16" s="42">
        <v>710</v>
      </c>
      <c r="Y16" s="42">
        <v>978</v>
      </c>
      <c r="Z16" s="42">
        <v>818</v>
      </c>
      <c r="AA16" s="42">
        <v>890</v>
      </c>
      <c r="AB16" s="42">
        <v>984</v>
      </c>
      <c r="AC16" s="42">
        <v>1122</v>
      </c>
      <c r="AD16" s="42">
        <v>1368</v>
      </c>
      <c r="AE16" s="42">
        <v>600</v>
      </c>
      <c r="AF16" s="42">
        <v>530</v>
      </c>
      <c r="AG16" s="42">
        <v>492</v>
      </c>
      <c r="AH16" s="42">
        <v>681</v>
      </c>
      <c r="AI16" s="42">
        <v>813</v>
      </c>
      <c r="AJ16" s="42">
        <v>743</v>
      </c>
      <c r="AK16" s="42">
        <v>414</v>
      </c>
      <c r="AL16" s="42">
        <v>494</v>
      </c>
      <c r="AM16" s="42">
        <v>305</v>
      </c>
      <c r="AN16" s="42">
        <v>575</v>
      </c>
      <c r="AO16" s="42">
        <v>732</v>
      </c>
      <c r="AP16" s="42">
        <v>770</v>
      </c>
      <c r="AQ16" s="42">
        <v>960</v>
      </c>
      <c r="AR16" s="42">
        <v>611</v>
      </c>
      <c r="AS16" s="42">
        <v>583</v>
      </c>
      <c r="AT16" s="42">
        <v>713</v>
      </c>
      <c r="AU16" s="42">
        <v>677</v>
      </c>
      <c r="AV16" s="42">
        <v>548</v>
      </c>
      <c r="AW16" s="42">
        <v>570</v>
      </c>
      <c r="AX16" s="39">
        <f t="shared" si="1"/>
        <v>647.4</v>
      </c>
      <c r="AY16" s="51">
        <f t="shared" si="2"/>
        <v>626.4</v>
      </c>
      <c r="AZ16" s="31"/>
    </row>
    <row r="17" spans="1:52" s="30" customFormat="1">
      <c r="A17" s="59" t="s">
        <v>38</v>
      </c>
      <c r="B17" s="41">
        <f t="shared" ref="B17:Q17" si="5">SUM(B18:B20)</f>
        <v>4147</v>
      </c>
      <c r="C17" s="41">
        <f t="shared" si="5"/>
        <v>6037</v>
      </c>
      <c r="D17" s="41">
        <f t="shared" si="5"/>
        <v>3525</v>
      </c>
      <c r="E17" s="41">
        <f t="shared" si="5"/>
        <v>6085</v>
      </c>
      <c r="F17" s="41">
        <f t="shared" si="5"/>
        <v>2938</v>
      </c>
      <c r="G17" s="41">
        <f t="shared" si="5"/>
        <v>2525</v>
      </c>
      <c r="H17" s="41">
        <f t="shared" si="5"/>
        <v>3863</v>
      </c>
      <c r="I17" s="41">
        <f t="shared" si="5"/>
        <v>4195</v>
      </c>
      <c r="J17" s="41">
        <f t="shared" si="5"/>
        <v>2746</v>
      </c>
      <c r="K17" s="41">
        <f t="shared" si="5"/>
        <v>4982</v>
      </c>
      <c r="L17" s="41">
        <f t="shared" si="5"/>
        <v>5519</v>
      </c>
      <c r="M17" s="41">
        <f t="shared" si="5"/>
        <v>3043.2</v>
      </c>
      <c r="N17" s="41">
        <f t="shared" si="5"/>
        <v>5347.7</v>
      </c>
      <c r="O17" s="41">
        <f t="shared" si="5"/>
        <v>4951.3</v>
      </c>
      <c r="P17" s="41">
        <f t="shared" si="5"/>
        <v>3475.2</v>
      </c>
      <c r="Q17" s="41">
        <f t="shared" si="5"/>
        <v>5365.6</v>
      </c>
      <c r="R17" s="41">
        <f>SUM(R18:R20)</f>
        <v>5163.2</v>
      </c>
      <c r="S17" s="41">
        <f>SUM(S18:S20)</f>
        <v>4584</v>
      </c>
      <c r="T17" s="41">
        <f t="shared" ref="T17:AW17" si="6">SUM(T18:T20)</f>
        <v>4483.1000000000004</v>
      </c>
      <c r="U17" s="41">
        <f t="shared" si="6"/>
        <v>5332</v>
      </c>
      <c r="V17" s="41">
        <f t="shared" si="6"/>
        <v>3753.9</v>
      </c>
      <c r="W17" s="41">
        <f t="shared" si="6"/>
        <v>5216.3999999999996</v>
      </c>
      <c r="X17" s="41">
        <f t="shared" si="6"/>
        <v>4114.2</v>
      </c>
      <c r="Y17" s="41">
        <f t="shared" si="6"/>
        <v>4487.1000000000004</v>
      </c>
      <c r="Z17" s="41">
        <f t="shared" si="6"/>
        <v>5325.3</v>
      </c>
      <c r="AA17" s="41">
        <f t="shared" si="6"/>
        <v>4637.5</v>
      </c>
      <c r="AB17" s="41">
        <f t="shared" si="6"/>
        <v>8113.7</v>
      </c>
      <c r="AC17" s="41">
        <f t="shared" si="6"/>
        <v>8885.7000000000007</v>
      </c>
      <c r="AD17" s="41">
        <f t="shared" si="6"/>
        <v>6120</v>
      </c>
      <c r="AE17" s="41">
        <f t="shared" si="6"/>
        <v>8588.2000000000007</v>
      </c>
      <c r="AF17" s="41">
        <f t="shared" si="6"/>
        <v>4746</v>
      </c>
      <c r="AG17" s="41">
        <f t="shared" si="6"/>
        <v>4992</v>
      </c>
      <c r="AH17" s="41">
        <f t="shared" si="6"/>
        <v>8344</v>
      </c>
      <c r="AI17" s="41">
        <f t="shared" si="6"/>
        <v>3656</v>
      </c>
      <c r="AJ17" s="41">
        <f t="shared" si="6"/>
        <v>5225</v>
      </c>
      <c r="AK17" s="41">
        <f t="shared" si="6"/>
        <v>4365</v>
      </c>
      <c r="AL17" s="41">
        <f t="shared" si="6"/>
        <v>6492</v>
      </c>
      <c r="AM17" s="41">
        <f t="shared" si="6"/>
        <v>6129</v>
      </c>
      <c r="AN17" s="41">
        <f t="shared" si="6"/>
        <v>8788</v>
      </c>
      <c r="AO17" s="41">
        <f t="shared" si="6"/>
        <v>10487</v>
      </c>
      <c r="AP17" s="41">
        <f t="shared" si="6"/>
        <v>7873</v>
      </c>
      <c r="AQ17" s="41">
        <f t="shared" si="6"/>
        <v>7259</v>
      </c>
      <c r="AR17" s="41">
        <f t="shared" si="6"/>
        <v>5506</v>
      </c>
      <c r="AS17" s="41">
        <f t="shared" si="6"/>
        <v>8580</v>
      </c>
      <c r="AT17" s="41">
        <f t="shared" si="6"/>
        <v>3530</v>
      </c>
      <c r="AU17" s="41">
        <f t="shared" si="6"/>
        <v>3064</v>
      </c>
      <c r="AV17" s="41">
        <f t="shared" si="6"/>
        <v>4501</v>
      </c>
      <c r="AW17" s="41">
        <f t="shared" si="6"/>
        <v>5600</v>
      </c>
      <c r="AX17" s="40">
        <f t="shared" si="1"/>
        <v>6571.7</v>
      </c>
      <c r="AY17" s="60">
        <f t="shared" si="2"/>
        <v>5036.2</v>
      </c>
      <c r="AZ17" s="29"/>
    </row>
    <row r="18" spans="1:52">
      <c r="A18" s="50" t="s">
        <v>39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1</v>
      </c>
      <c r="K18" s="42">
        <v>1</v>
      </c>
      <c r="L18" s="42">
        <v>1</v>
      </c>
      <c r="M18" s="42">
        <v>0.2</v>
      </c>
      <c r="N18" s="42">
        <v>0.7</v>
      </c>
      <c r="O18" s="42">
        <v>1.3</v>
      </c>
      <c r="P18" s="42">
        <v>0.2</v>
      </c>
      <c r="Q18" s="42">
        <v>0.6</v>
      </c>
      <c r="R18" s="42">
        <v>1.2</v>
      </c>
      <c r="S18" s="42">
        <v>1</v>
      </c>
      <c r="T18" s="42">
        <v>4.0999999999999996</v>
      </c>
      <c r="U18" s="42">
        <v>9</v>
      </c>
      <c r="V18" s="42">
        <v>13.9</v>
      </c>
      <c r="W18" s="42">
        <v>22.4</v>
      </c>
      <c r="X18" s="42">
        <v>22.2</v>
      </c>
      <c r="Y18" s="42">
        <v>30.1</v>
      </c>
      <c r="Z18" s="42">
        <v>76.3</v>
      </c>
      <c r="AA18" s="42">
        <v>89.5</v>
      </c>
      <c r="AB18" s="42">
        <v>70.7</v>
      </c>
      <c r="AC18" s="42">
        <v>87.7</v>
      </c>
      <c r="AD18" s="42">
        <v>117</v>
      </c>
      <c r="AE18" s="42">
        <v>57.2</v>
      </c>
      <c r="AF18" s="42">
        <v>34</v>
      </c>
      <c r="AG18" s="42">
        <v>53</v>
      </c>
      <c r="AH18" s="42">
        <v>82</v>
      </c>
      <c r="AI18" s="42">
        <v>69</v>
      </c>
      <c r="AJ18" s="42">
        <v>70</v>
      </c>
      <c r="AK18" s="42">
        <v>41</v>
      </c>
      <c r="AL18" s="42">
        <v>48</v>
      </c>
      <c r="AM18" s="42">
        <v>35</v>
      </c>
      <c r="AN18" s="42">
        <v>71</v>
      </c>
      <c r="AO18" s="42">
        <v>197</v>
      </c>
      <c r="AP18" s="42">
        <v>341</v>
      </c>
      <c r="AQ18" s="42">
        <v>280</v>
      </c>
      <c r="AR18" s="42">
        <v>300</v>
      </c>
      <c r="AS18" s="42">
        <v>187</v>
      </c>
      <c r="AT18" s="42">
        <v>166</v>
      </c>
      <c r="AU18" s="42">
        <v>149</v>
      </c>
      <c r="AV18" s="42">
        <v>201</v>
      </c>
      <c r="AW18" s="42">
        <v>150</v>
      </c>
      <c r="AX18" s="39">
        <f t="shared" si="1"/>
        <v>192.7</v>
      </c>
      <c r="AY18" s="51">
        <f t="shared" si="2"/>
        <v>200.6</v>
      </c>
      <c r="AZ18" s="31"/>
    </row>
    <row r="19" spans="1:52">
      <c r="A19" s="50" t="s">
        <v>40</v>
      </c>
      <c r="B19" s="42">
        <v>355</v>
      </c>
      <c r="C19" s="42">
        <v>522</v>
      </c>
      <c r="D19" s="42">
        <v>205</v>
      </c>
      <c r="E19" s="42">
        <v>440</v>
      </c>
      <c r="F19" s="42">
        <v>238</v>
      </c>
      <c r="G19" s="42">
        <v>145</v>
      </c>
      <c r="H19" s="42">
        <v>183</v>
      </c>
      <c r="I19" s="42">
        <v>285</v>
      </c>
      <c r="J19" s="42">
        <v>210</v>
      </c>
      <c r="K19" s="42">
        <v>346</v>
      </c>
      <c r="L19" s="42">
        <v>303</v>
      </c>
      <c r="M19" s="42">
        <v>173</v>
      </c>
      <c r="N19" s="42">
        <v>382</v>
      </c>
      <c r="O19" s="42">
        <v>240</v>
      </c>
      <c r="P19" s="42">
        <v>210</v>
      </c>
      <c r="Q19" s="42">
        <v>270</v>
      </c>
      <c r="R19" s="42">
        <v>247</v>
      </c>
      <c r="S19" s="42">
        <v>123</v>
      </c>
      <c r="T19" s="42">
        <v>134</v>
      </c>
      <c r="U19" s="42">
        <v>183</v>
      </c>
      <c r="V19" s="42">
        <v>140</v>
      </c>
      <c r="W19" s="42">
        <v>144</v>
      </c>
      <c r="X19" s="42">
        <v>152</v>
      </c>
      <c r="Y19" s="42">
        <v>197</v>
      </c>
      <c r="Z19" s="42">
        <v>209</v>
      </c>
      <c r="AA19" s="42">
        <v>218</v>
      </c>
      <c r="AB19" s="42">
        <v>303</v>
      </c>
      <c r="AC19" s="42">
        <v>358</v>
      </c>
      <c r="AD19" s="42">
        <v>203</v>
      </c>
      <c r="AE19" s="42">
        <v>281</v>
      </c>
      <c r="AF19" s="42">
        <v>262</v>
      </c>
      <c r="AG19" s="42">
        <v>319</v>
      </c>
      <c r="AH19" s="42">
        <v>422</v>
      </c>
      <c r="AI19" s="42">
        <v>87</v>
      </c>
      <c r="AJ19" s="42">
        <v>155</v>
      </c>
      <c r="AK19" s="42">
        <v>154</v>
      </c>
      <c r="AL19" s="42">
        <v>269</v>
      </c>
      <c r="AM19" s="42">
        <v>374</v>
      </c>
      <c r="AN19" s="42">
        <v>617</v>
      </c>
      <c r="AO19" s="42">
        <v>1020</v>
      </c>
      <c r="AP19" s="42">
        <v>682</v>
      </c>
      <c r="AQ19" s="42">
        <v>659</v>
      </c>
      <c r="AR19" s="42">
        <v>636</v>
      </c>
      <c r="AS19" s="42">
        <v>693</v>
      </c>
      <c r="AT19" s="42">
        <v>304</v>
      </c>
      <c r="AU19" s="42">
        <v>210</v>
      </c>
      <c r="AV19" s="42">
        <v>270</v>
      </c>
      <c r="AW19" s="42">
        <v>450</v>
      </c>
      <c r="AX19" s="39">
        <f t="shared" si="1"/>
        <v>546.5</v>
      </c>
      <c r="AY19" s="51">
        <f t="shared" si="2"/>
        <v>422.6</v>
      </c>
      <c r="AZ19" s="31"/>
    </row>
    <row r="20" spans="1:52">
      <c r="A20" s="50" t="s">
        <v>41</v>
      </c>
      <c r="B20" s="42">
        <v>3792</v>
      </c>
      <c r="C20" s="42">
        <v>5515</v>
      </c>
      <c r="D20" s="42">
        <v>3320</v>
      </c>
      <c r="E20" s="42">
        <v>5645</v>
      </c>
      <c r="F20" s="42">
        <v>2700</v>
      </c>
      <c r="G20" s="42">
        <v>2380</v>
      </c>
      <c r="H20" s="42">
        <v>3680</v>
      </c>
      <c r="I20" s="42">
        <v>3910</v>
      </c>
      <c r="J20" s="42">
        <v>2535</v>
      </c>
      <c r="K20" s="42">
        <v>4635</v>
      </c>
      <c r="L20" s="42">
        <v>5215</v>
      </c>
      <c r="M20" s="42">
        <v>2870</v>
      </c>
      <c r="N20" s="42">
        <v>4965</v>
      </c>
      <c r="O20" s="42">
        <v>4710</v>
      </c>
      <c r="P20" s="42">
        <v>3265</v>
      </c>
      <c r="Q20" s="42">
        <v>5095</v>
      </c>
      <c r="R20" s="42">
        <v>4915</v>
      </c>
      <c r="S20" s="42">
        <v>4460</v>
      </c>
      <c r="T20" s="42">
        <v>4345</v>
      </c>
      <c r="U20" s="42">
        <v>5140</v>
      </c>
      <c r="V20" s="42">
        <v>3600</v>
      </c>
      <c r="W20" s="42">
        <v>5050</v>
      </c>
      <c r="X20" s="42">
        <v>3940</v>
      </c>
      <c r="Y20" s="42">
        <v>4260</v>
      </c>
      <c r="Z20" s="42">
        <v>5040</v>
      </c>
      <c r="AA20" s="42">
        <v>4330</v>
      </c>
      <c r="AB20" s="42">
        <v>7740</v>
      </c>
      <c r="AC20" s="42">
        <v>8440</v>
      </c>
      <c r="AD20" s="42">
        <v>5800</v>
      </c>
      <c r="AE20" s="42">
        <v>8250</v>
      </c>
      <c r="AF20" s="42">
        <v>4450</v>
      </c>
      <c r="AG20" s="42">
        <v>4620</v>
      </c>
      <c r="AH20" s="42">
        <v>7840</v>
      </c>
      <c r="AI20" s="42">
        <v>3500</v>
      </c>
      <c r="AJ20" s="42">
        <v>5000</v>
      </c>
      <c r="AK20" s="42">
        <v>4170</v>
      </c>
      <c r="AL20" s="42">
        <v>6175</v>
      </c>
      <c r="AM20" s="42">
        <v>5720</v>
      </c>
      <c r="AN20" s="42">
        <v>8100</v>
      </c>
      <c r="AO20" s="42">
        <v>9270</v>
      </c>
      <c r="AP20" s="42">
        <v>6850</v>
      </c>
      <c r="AQ20" s="42">
        <v>6320</v>
      </c>
      <c r="AR20" s="42">
        <v>4570</v>
      </c>
      <c r="AS20" s="42">
        <v>7700</v>
      </c>
      <c r="AT20" s="42">
        <v>3060</v>
      </c>
      <c r="AU20" s="42">
        <v>2705</v>
      </c>
      <c r="AV20" s="42">
        <v>4030</v>
      </c>
      <c r="AW20" s="42">
        <v>5000</v>
      </c>
      <c r="AX20" s="39">
        <f t="shared" si="1"/>
        <v>5832.5</v>
      </c>
      <c r="AY20" s="51">
        <f t="shared" si="2"/>
        <v>4413</v>
      </c>
      <c r="AZ20" s="31"/>
    </row>
    <row r="21" spans="1:52" s="30" customFormat="1">
      <c r="A21" s="59" t="s">
        <v>42</v>
      </c>
      <c r="B21" s="41">
        <f t="shared" ref="B21:Q21" si="7">SUM(B22:B24)</f>
        <v>3109</v>
      </c>
      <c r="C21" s="41">
        <f t="shared" si="7"/>
        <v>4792</v>
      </c>
      <c r="D21" s="41">
        <f t="shared" si="7"/>
        <v>4570</v>
      </c>
      <c r="E21" s="41">
        <f t="shared" si="7"/>
        <v>5224</v>
      </c>
      <c r="F21" s="41">
        <f t="shared" si="7"/>
        <v>4246</v>
      </c>
      <c r="G21" s="41">
        <f t="shared" si="7"/>
        <v>2766</v>
      </c>
      <c r="H21" s="41">
        <f t="shared" si="7"/>
        <v>4097</v>
      </c>
      <c r="I21" s="41">
        <f t="shared" si="7"/>
        <v>4113</v>
      </c>
      <c r="J21" s="41">
        <f t="shared" si="7"/>
        <v>2982</v>
      </c>
      <c r="K21" s="41">
        <f t="shared" si="7"/>
        <v>3927</v>
      </c>
      <c r="L21" s="41">
        <f t="shared" si="7"/>
        <v>3791</v>
      </c>
      <c r="M21" s="41">
        <f t="shared" si="7"/>
        <v>3390</v>
      </c>
      <c r="N21" s="41">
        <f t="shared" si="7"/>
        <v>3640</v>
      </c>
      <c r="O21" s="41">
        <f t="shared" si="7"/>
        <v>3509</v>
      </c>
      <c r="P21" s="41">
        <f t="shared" si="7"/>
        <v>3589.5</v>
      </c>
      <c r="Q21" s="41">
        <f t="shared" si="7"/>
        <v>3786</v>
      </c>
      <c r="R21" s="41">
        <f>SUM(R22:R24)</f>
        <v>3574</v>
      </c>
      <c r="S21" s="41">
        <f>SUM(S22:S24)</f>
        <v>3176</v>
      </c>
      <c r="T21" s="41">
        <f t="shared" ref="T21:AW21" si="8">SUM(T22:T24)</f>
        <v>3252</v>
      </c>
      <c r="U21" s="41">
        <f t="shared" si="8"/>
        <v>3131</v>
      </c>
      <c r="V21" s="41">
        <f t="shared" si="8"/>
        <v>1834.4</v>
      </c>
      <c r="W21" s="41">
        <f t="shared" si="8"/>
        <v>2405</v>
      </c>
      <c r="X21" s="41">
        <f t="shared" si="8"/>
        <v>3102</v>
      </c>
      <c r="Y21" s="41">
        <f t="shared" si="8"/>
        <v>2584</v>
      </c>
      <c r="Z21" s="41">
        <f t="shared" si="8"/>
        <v>2158</v>
      </c>
      <c r="AA21" s="41">
        <f t="shared" si="8"/>
        <v>2115</v>
      </c>
      <c r="AB21" s="41">
        <f t="shared" si="8"/>
        <v>2626</v>
      </c>
      <c r="AC21" s="41">
        <f t="shared" si="8"/>
        <v>1788</v>
      </c>
      <c r="AD21" s="41">
        <f t="shared" si="8"/>
        <v>1428</v>
      </c>
      <c r="AE21" s="41">
        <f t="shared" si="8"/>
        <v>1253</v>
      </c>
      <c r="AF21" s="41">
        <f t="shared" si="8"/>
        <v>843</v>
      </c>
      <c r="AG21" s="41">
        <f t="shared" si="8"/>
        <v>755</v>
      </c>
      <c r="AH21" s="41">
        <f t="shared" si="8"/>
        <v>1105</v>
      </c>
      <c r="AI21" s="41">
        <f t="shared" si="8"/>
        <v>1484</v>
      </c>
      <c r="AJ21" s="41">
        <f t="shared" si="8"/>
        <v>1197</v>
      </c>
      <c r="AK21" s="41">
        <f t="shared" si="8"/>
        <v>873</v>
      </c>
      <c r="AL21" s="41">
        <f t="shared" si="8"/>
        <v>768</v>
      </c>
      <c r="AM21" s="41">
        <f t="shared" si="8"/>
        <v>502</v>
      </c>
      <c r="AN21" s="41">
        <f t="shared" si="8"/>
        <v>708</v>
      </c>
      <c r="AO21" s="41">
        <f t="shared" si="8"/>
        <v>833</v>
      </c>
      <c r="AP21" s="41">
        <f t="shared" si="8"/>
        <v>738</v>
      </c>
      <c r="AQ21" s="41">
        <f t="shared" si="8"/>
        <v>631</v>
      </c>
      <c r="AR21" s="41">
        <f t="shared" si="8"/>
        <v>499</v>
      </c>
      <c r="AS21" s="41">
        <f t="shared" si="8"/>
        <v>478</v>
      </c>
      <c r="AT21" s="41">
        <f t="shared" si="8"/>
        <v>415</v>
      </c>
      <c r="AU21" s="41">
        <f t="shared" si="8"/>
        <v>285</v>
      </c>
      <c r="AV21" s="41">
        <f t="shared" si="8"/>
        <v>373</v>
      </c>
      <c r="AW21" s="41">
        <f t="shared" si="8"/>
        <v>335</v>
      </c>
      <c r="AX21" s="40">
        <f t="shared" si="1"/>
        <v>546.20000000000005</v>
      </c>
      <c r="AY21" s="60">
        <f t="shared" si="2"/>
        <v>410</v>
      </c>
      <c r="AZ21" s="29"/>
    </row>
    <row r="22" spans="1:52">
      <c r="A22" s="50" t="s">
        <v>43</v>
      </c>
      <c r="B22" s="42">
        <v>1068</v>
      </c>
      <c r="C22" s="42">
        <v>1280</v>
      </c>
      <c r="D22" s="42">
        <v>1354</v>
      </c>
      <c r="E22" s="42">
        <v>1556</v>
      </c>
      <c r="F22" s="42">
        <v>1095</v>
      </c>
      <c r="G22" s="42">
        <v>725</v>
      </c>
      <c r="H22" s="42">
        <v>1097</v>
      </c>
      <c r="I22" s="42">
        <v>928</v>
      </c>
      <c r="J22" s="42">
        <v>675</v>
      </c>
      <c r="K22" s="42">
        <v>849</v>
      </c>
      <c r="L22" s="42">
        <v>865</v>
      </c>
      <c r="M22" s="42">
        <v>649</v>
      </c>
      <c r="N22" s="42">
        <v>811</v>
      </c>
      <c r="O22" s="42">
        <v>898</v>
      </c>
      <c r="P22" s="42">
        <v>725</v>
      </c>
      <c r="Q22" s="42">
        <v>790</v>
      </c>
      <c r="R22" s="42">
        <v>782</v>
      </c>
      <c r="S22" s="42">
        <v>793</v>
      </c>
      <c r="T22" s="42">
        <v>778</v>
      </c>
      <c r="U22" s="42">
        <v>847</v>
      </c>
      <c r="V22" s="42">
        <v>608</v>
      </c>
      <c r="W22" s="42">
        <v>716</v>
      </c>
      <c r="X22" s="42">
        <v>791</v>
      </c>
      <c r="Y22" s="42">
        <v>690</v>
      </c>
      <c r="Z22" s="42">
        <v>613</v>
      </c>
      <c r="AA22" s="42">
        <v>550</v>
      </c>
      <c r="AB22" s="42">
        <v>723</v>
      </c>
      <c r="AC22" s="42">
        <v>615</v>
      </c>
      <c r="AD22" s="42">
        <v>556</v>
      </c>
      <c r="AE22" s="42">
        <v>514</v>
      </c>
      <c r="AF22" s="42">
        <v>405</v>
      </c>
      <c r="AG22" s="42">
        <v>443</v>
      </c>
      <c r="AH22" s="42">
        <v>610</v>
      </c>
      <c r="AI22" s="42">
        <v>800</v>
      </c>
      <c r="AJ22" s="42">
        <v>605</v>
      </c>
      <c r="AK22" s="42">
        <v>480</v>
      </c>
      <c r="AL22" s="42">
        <v>490</v>
      </c>
      <c r="AM22" s="42">
        <v>277</v>
      </c>
      <c r="AN22" s="42">
        <v>375</v>
      </c>
      <c r="AO22" s="42">
        <v>485</v>
      </c>
      <c r="AP22" s="42">
        <v>437</v>
      </c>
      <c r="AQ22" s="42">
        <v>380</v>
      </c>
      <c r="AR22" s="42">
        <v>302</v>
      </c>
      <c r="AS22" s="42">
        <v>316</v>
      </c>
      <c r="AT22" s="42">
        <v>280</v>
      </c>
      <c r="AU22" s="42">
        <v>208</v>
      </c>
      <c r="AV22" s="42">
        <v>257</v>
      </c>
      <c r="AW22" s="42">
        <v>240</v>
      </c>
      <c r="AX22" s="39">
        <f t="shared" si="1"/>
        <v>331.7</v>
      </c>
      <c r="AY22" s="51">
        <f t="shared" si="2"/>
        <v>272.60000000000002</v>
      </c>
      <c r="AZ22" s="31"/>
    </row>
    <row r="23" spans="1:52">
      <c r="A23" s="50" t="s">
        <v>44</v>
      </c>
      <c r="B23" s="42">
        <v>1940</v>
      </c>
      <c r="C23" s="42">
        <v>3408</v>
      </c>
      <c r="D23" s="42">
        <v>3109</v>
      </c>
      <c r="E23" s="42">
        <v>3535</v>
      </c>
      <c r="F23" s="42">
        <v>3073</v>
      </c>
      <c r="G23" s="42">
        <v>1971</v>
      </c>
      <c r="H23" s="42">
        <v>2913</v>
      </c>
      <c r="I23" s="42">
        <v>3114</v>
      </c>
      <c r="J23" s="42">
        <v>2245</v>
      </c>
      <c r="K23" s="42">
        <v>2989</v>
      </c>
      <c r="L23" s="42">
        <v>2824</v>
      </c>
      <c r="M23" s="42">
        <v>2661</v>
      </c>
      <c r="N23" s="42">
        <v>2734</v>
      </c>
      <c r="O23" s="42">
        <v>2548</v>
      </c>
      <c r="P23" s="42">
        <v>2817</v>
      </c>
      <c r="Q23" s="42">
        <v>2918</v>
      </c>
      <c r="R23" s="42">
        <v>2717</v>
      </c>
      <c r="S23" s="42">
        <v>2312</v>
      </c>
      <c r="T23" s="42">
        <v>2390</v>
      </c>
      <c r="U23" s="42">
        <v>2191</v>
      </c>
      <c r="V23" s="42">
        <v>1146</v>
      </c>
      <c r="W23" s="42">
        <v>1580</v>
      </c>
      <c r="X23" s="42">
        <v>2210</v>
      </c>
      <c r="Y23" s="42">
        <v>1770</v>
      </c>
      <c r="Z23" s="42">
        <v>1460</v>
      </c>
      <c r="AA23" s="42">
        <v>1495</v>
      </c>
      <c r="AB23" s="42">
        <v>1790</v>
      </c>
      <c r="AC23" s="42">
        <v>1065</v>
      </c>
      <c r="AD23" s="42">
        <v>779</v>
      </c>
      <c r="AE23" s="42">
        <v>650</v>
      </c>
      <c r="AF23" s="42">
        <v>367</v>
      </c>
      <c r="AG23" s="42">
        <v>240</v>
      </c>
      <c r="AH23" s="42">
        <v>380</v>
      </c>
      <c r="AI23" s="42">
        <v>556</v>
      </c>
      <c r="AJ23" s="42">
        <v>508</v>
      </c>
      <c r="AK23" s="42">
        <v>333</v>
      </c>
      <c r="AL23" s="42">
        <v>214</v>
      </c>
      <c r="AM23" s="42">
        <v>165</v>
      </c>
      <c r="AN23" s="42">
        <v>245</v>
      </c>
      <c r="AO23" s="42">
        <v>235</v>
      </c>
      <c r="AP23" s="42">
        <v>187</v>
      </c>
      <c r="AQ23" s="42">
        <v>174</v>
      </c>
      <c r="AR23" s="42">
        <v>140</v>
      </c>
      <c r="AS23" s="42">
        <v>102</v>
      </c>
      <c r="AT23" s="42">
        <v>75</v>
      </c>
      <c r="AU23" s="42">
        <v>54</v>
      </c>
      <c r="AV23" s="42">
        <v>75</v>
      </c>
      <c r="AW23" s="42">
        <v>65</v>
      </c>
      <c r="AX23" s="39">
        <f t="shared" si="1"/>
        <v>145.19999999999999</v>
      </c>
      <c r="AY23" s="51">
        <f t="shared" si="2"/>
        <v>89.2</v>
      </c>
      <c r="AZ23" s="31"/>
    </row>
    <row r="24" spans="1:52">
      <c r="A24" s="50" t="s">
        <v>45</v>
      </c>
      <c r="B24" s="42">
        <v>101</v>
      </c>
      <c r="C24" s="42">
        <v>104</v>
      </c>
      <c r="D24" s="42">
        <v>107</v>
      </c>
      <c r="E24" s="42">
        <v>133</v>
      </c>
      <c r="F24" s="42">
        <v>78</v>
      </c>
      <c r="G24" s="42">
        <v>70</v>
      </c>
      <c r="H24" s="42">
        <v>87</v>
      </c>
      <c r="I24" s="42">
        <v>71</v>
      </c>
      <c r="J24" s="42">
        <v>62</v>
      </c>
      <c r="K24" s="42">
        <v>89</v>
      </c>
      <c r="L24" s="42">
        <v>102</v>
      </c>
      <c r="M24" s="42">
        <v>80</v>
      </c>
      <c r="N24" s="42">
        <v>95</v>
      </c>
      <c r="O24" s="42">
        <v>63</v>
      </c>
      <c r="P24" s="42">
        <v>47.5</v>
      </c>
      <c r="Q24" s="42">
        <v>78</v>
      </c>
      <c r="R24" s="42">
        <v>75</v>
      </c>
      <c r="S24" s="42">
        <v>71</v>
      </c>
      <c r="T24" s="42">
        <v>84</v>
      </c>
      <c r="U24" s="42">
        <v>93</v>
      </c>
      <c r="V24" s="42">
        <v>80.400000000000006</v>
      </c>
      <c r="W24" s="42">
        <v>109</v>
      </c>
      <c r="X24" s="42">
        <v>101</v>
      </c>
      <c r="Y24" s="42">
        <v>124</v>
      </c>
      <c r="Z24" s="42">
        <v>85</v>
      </c>
      <c r="AA24" s="42">
        <v>70</v>
      </c>
      <c r="AB24" s="42">
        <v>113</v>
      </c>
      <c r="AC24" s="42">
        <v>108</v>
      </c>
      <c r="AD24" s="42">
        <v>93</v>
      </c>
      <c r="AE24" s="42">
        <v>89</v>
      </c>
      <c r="AF24" s="42">
        <v>71</v>
      </c>
      <c r="AG24" s="42">
        <v>72</v>
      </c>
      <c r="AH24" s="42">
        <v>115</v>
      </c>
      <c r="AI24" s="42">
        <v>128</v>
      </c>
      <c r="AJ24" s="42">
        <v>84</v>
      </c>
      <c r="AK24" s="42">
        <v>60</v>
      </c>
      <c r="AL24" s="42">
        <v>64</v>
      </c>
      <c r="AM24" s="42">
        <v>60</v>
      </c>
      <c r="AN24" s="42">
        <v>88</v>
      </c>
      <c r="AO24" s="42">
        <v>113</v>
      </c>
      <c r="AP24" s="42">
        <v>114</v>
      </c>
      <c r="AQ24" s="42">
        <v>77</v>
      </c>
      <c r="AR24" s="42">
        <v>57</v>
      </c>
      <c r="AS24" s="42">
        <v>60</v>
      </c>
      <c r="AT24" s="42">
        <v>60</v>
      </c>
      <c r="AU24" s="42">
        <v>23</v>
      </c>
      <c r="AV24" s="42">
        <v>41</v>
      </c>
      <c r="AW24" s="42">
        <v>30</v>
      </c>
      <c r="AX24" s="39">
        <f t="shared" si="1"/>
        <v>69.3</v>
      </c>
      <c r="AY24" s="51">
        <f t="shared" si="2"/>
        <v>48.2</v>
      </c>
      <c r="AZ24" s="31"/>
    </row>
    <row r="25" spans="1:52">
      <c r="A25" s="50" t="s">
        <v>46</v>
      </c>
      <c r="B25" s="42">
        <v>2</v>
      </c>
      <c r="C25" s="42">
        <v>2</v>
      </c>
      <c r="D25" s="42">
        <v>1</v>
      </c>
      <c r="E25" s="42">
        <v>2</v>
      </c>
      <c r="F25" s="42">
        <v>1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39">
        <f t="shared" si="1"/>
        <v>0</v>
      </c>
      <c r="AY25" s="51">
        <f t="shared" si="2"/>
        <v>0</v>
      </c>
      <c r="AZ25" s="31"/>
    </row>
    <row r="26" spans="1:52" s="30" customFormat="1">
      <c r="A26" s="52" t="s">
        <v>47</v>
      </c>
      <c r="B26" s="53">
        <f t="shared" ref="B26:S26" si="9">B4+B11+B17+B21+B25</f>
        <v>10762.8</v>
      </c>
      <c r="C26" s="53">
        <f t="shared" si="9"/>
        <v>14531</v>
      </c>
      <c r="D26" s="53">
        <f t="shared" si="9"/>
        <v>11017.5</v>
      </c>
      <c r="E26" s="53">
        <f t="shared" si="9"/>
        <v>15566.3</v>
      </c>
      <c r="F26" s="53">
        <f t="shared" si="9"/>
        <v>11863.6</v>
      </c>
      <c r="G26" s="53">
        <f t="shared" si="9"/>
        <v>7676.2</v>
      </c>
      <c r="H26" s="53">
        <f t="shared" si="9"/>
        <v>12851</v>
      </c>
      <c r="I26" s="53">
        <f t="shared" si="9"/>
        <v>13276.5</v>
      </c>
      <c r="J26" s="53">
        <f t="shared" si="9"/>
        <v>9526</v>
      </c>
      <c r="K26" s="53">
        <f t="shared" si="9"/>
        <v>14475</v>
      </c>
      <c r="L26" s="53">
        <f t="shared" si="9"/>
        <v>15077.2</v>
      </c>
      <c r="M26" s="53">
        <f t="shared" si="9"/>
        <v>11503.9</v>
      </c>
      <c r="N26" s="53">
        <f t="shared" si="9"/>
        <v>15146.9</v>
      </c>
      <c r="O26" s="53">
        <f t="shared" si="9"/>
        <v>17215.900000000001</v>
      </c>
      <c r="P26" s="53">
        <f t="shared" si="9"/>
        <v>15710.2</v>
      </c>
      <c r="Q26" s="53">
        <f t="shared" si="9"/>
        <v>15764.3</v>
      </c>
      <c r="R26" s="53">
        <f t="shared" si="9"/>
        <v>19324.3</v>
      </c>
      <c r="S26" s="53">
        <f t="shared" si="9"/>
        <v>17532.2</v>
      </c>
      <c r="T26" s="53">
        <f t="shared" ref="T26:Z26" si="10">T4+T11+T17+T21</f>
        <v>18413.5</v>
      </c>
      <c r="U26" s="53">
        <f t="shared" si="10"/>
        <v>18245</v>
      </c>
      <c r="V26" s="53">
        <f t="shared" si="10"/>
        <v>13475.9</v>
      </c>
      <c r="W26" s="53">
        <f t="shared" si="10"/>
        <v>16294.4</v>
      </c>
      <c r="X26" s="53">
        <f t="shared" si="10"/>
        <v>16799.2</v>
      </c>
      <c r="Y26" s="53">
        <f t="shared" si="10"/>
        <v>19602.400000000001</v>
      </c>
      <c r="Z26" s="53">
        <f t="shared" si="10"/>
        <v>16530.3</v>
      </c>
      <c r="AA26" s="53">
        <f t="shared" ref="AA26:AW26" si="11">AA4+AA11+AA17+AA21+AA25</f>
        <v>17822.900000000001</v>
      </c>
      <c r="AB26" s="53">
        <f t="shared" si="11"/>
        <v>22505.1</v>
      </c>
      <c r="AC26" s="53">
        <f t="shared" si="11"/>
        <v>23259.7</v>
      </c>
      <c r="AD26" s="53">
        <f t="shared" si="11"/>
        <v>20822.400000000001</v>
      </c>
      <c r="AE26" s="53">
        <f t="shared" si="11"/>
        <v>18355.099999999999</v>
      </c>
      <c r="AF26" s="53">
        <f t="shared" si="11"/>
        <v>12384.5</v>
      </c>
      <c r="AG26" s="53">
        <f t="shared" si="11"/>
        <v>11787.6</v>
      </c>
      <c r="AH26" s="53">
        <f t="shared" si="11"/>
        <v>17600</v>
      </c>
      <c r="AI26" s="53">
        <f t="shared" si="11"/>
        <v>14722</v>
      </c>
      <c r="AJ26" s="53">
        <f t="shared" si="11"/>
        <v>16535</v>
      </c>
      <c r="AK26" s="53">
        <f t="shared" si="11"/>
        <v>12275</v>
      </c>
      <c r="AL26" s="53">
        <f t="shared" si="11"/>
        <v>15753</v>
      </c>
      <c r="AM26" s="53">
        <f t="shared" si="11"/>
        <v>12455</v>
      </c>
      <c r="AN26" s="53">
        <f t="shared" si="11"/>
        <v>16601</v>
      </c>
      <c r="AO26" s="53">
        <f t="shared" si="11"/>
        <v>20223</v>
      </c>
      <c r="AP26" s="53">
        <f t="shared" si="11"/>
        <v>17566</v>
      </c>
      <c r="AQ26" s="53">
        <f t="shared" si="11"/>
        <v>19227</v>
      </c>
      <c r="AR26" s="53">
        <f t="shared" si="11"/>
        <v>14061</v>
      </c>
      <c r="AS26" s="53">
        <f t="shared" si="11"/>
        <v>17191</v>
      </c>
      <c r="AT26" s="53">
        <f t="shared" si="11"/>
        <v>13998</v>
      </c>
      <c r="AU26" s="53">
        <f t="shared" si="11"/>
        <v>11750</v>
      </c>
      <c r="AV26" s="53">
        <f t="shared" si="11"/>
        <v>13942</v>
      </c>
      <c r="AW26" s="53">
        <f t="shared" si="11"/>
        <v>13890</v>
      </c>
      <c r="AX26" s="54">
        <f t="shared" si="1"/>
        <v>15701.4</v>
      </c>
      <c r="AY26" s="55">
        <f t="shared" si="2"/>
        <v>14188.4</v>
      </c>
      <c r="AZ26" s="29"/>
    </row>
    <row r="27" spans="1:52">
      <c r="A27" s="46" t="s">
        <v>43</v>
      </c>
      <c r="B27" s="47">
        <v>54</v>
      </c>
      <c r="C27" s="47">
        <v>67</v>
      </c>
      <c r="D27" s="47">
        <v>72</v>
      </c>
      <c r="E27" s="47">
        <v>54</v>
      </c>
      <c r="F27" s="47">
        <v>66</v>
      </c>
      <c r="G27" s="47">
        <v>47</v>
      </c>
      <c r="H27" s="47">
        <v>88</v>
      </c>
      <c r="I27" s="47">
        <v>109</v>
      </c>
      <c r="J27" s="47">
        <v>148</v>
      </c>
      <c r="K27" s="47">
        <v>213</v>
      </c>
      <c r="L27" s="47">
        <v>241</v>
      </c>
      <c r="M27" s="47">
        <v>477</v>
      </c>
      <c r="N27" s="47">
        <v>194</v>
      </c>
      <c r="O27" s="47">
        <v>184.5</v>
      </c>
      <c r="P27" s="47">
        <v>138</v>
      </c>
      <c r="Q27" s="47">
        <v>87</v>
      </c>
      <c r="R27" s="47">
        <v>80.400000000000006</v>
      </c>
      <c r="S27" s="47">
        <v>72.2</v>
      </c>
      <c r="T27" s="47">
        <v>74.400000000000006</v>
      </c>
      <c r="U27" s="47">
        <v>42</v>
      </c>
      <c r="V27" s="47">
        <v>26.8</v>
      </c>
      <c r="W27" s="47">
        <v>16</v>
      </c>
      <c r="X27" s="47">
        <v>7.2</v>
      </c>
      <c r="Y27" s="47">
        <v>14.5</v>
      </c>
      <c r="Z27" s="47">
        <v>17.3</v>
      </c>
      <c r="AA27" s="47">
        <v>4.5999999999999996</v>
      </c>
      <c r="AB27" s="47">
        <v>5.6</v>
      </c>
      <c r="AC27" s="47">
        <v>7</v>
      </c>
      <c r="AD27" s="47">
        <v>13.4</v>
      </c>
      <c r="AE27" s="47">
        <v>4.5999999999999996</v>
      </c>
      <c r="AF27" s="47">
        <v>0.8</v>
      </c>
      <c r="AG27" s="47">
        <v>3.9</v>
      </c>
      <c r="AH27" s="47">
        <v>4.4000000000000004</v>
      </c>
      <c r="AI27" s="47">
        <v>20</v>
      </c>
      <c r="AJ27" s="47">
        <v>7.3</v>
      </c>
      <c r="AK27" s="47">
        <v>3.2</v>
      </c>
      <c r="AL27" s="47">
        <v>30</v>
      </c>
      <c r="AM27" s="47">
        <v>31</v>
      </c>
      <c r="AN27" s="47">
        <v>19.5</v>
      </c>
      <c r="AO27" s="47">
        <v>30.2</v>
      </c>
      <c r="AP27" s="47">
        <v>28.5</v>
      </c>
      <c r="AQ27" s="47">
        <v>12.5</v>
      </c>
      <c r="AR27" s="47">
        <v>14</v>
      </c>
      <c r="AS27" s="47">
        <v>18</v>
      </c>
      <c r="AT27" s="47">
        <v>28</v>
      </c>
      <c r="AU27" s="47">
        <v>30</v>
      </c>
      <c r="AV27" s="47">
        <v>30</v>
      </c>
      <c r="AW27" s="47">
        <v>34</v>
      </c>
      <c r="AX27" s="48">
        <f t="shared" si="1"/>
        <v>24.169999999999998</v>
      </c>
      <c r="AY27" s="49">
        <f t="shared" si="2"/>
        <v>24</v>
      </c>
      <c r="AZ27" s="31"/>
    </row>
    <row r="28" spans="1:52">
      <c r="A28" s="50" t="s">
        <v>44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2</v>
      </c>
      <c r="L28" s="42">
        <v>3.2</v>
      </c>
      <c r="M28" s="42">
        <v>40.200000000000003</v>
      </c>
      <c r="N28" s="42">
        <v>57.4</v>
      </c>
      <c r="O28" s="42">
        <v>146.19999999999999</v>
      </c>
      <c r="P28" s="42">
        <v>293.7</v>
      </c>
      <c r="Q28" s="42">
        <v>214.6</v>
      </c>
      <c r="R28" s="42">
        <v>184.8</v>
      </c>
      <c r="S28" s="42">
        <v>224.5</v>
      </c>
      <c r="T28" s="42">
        <v>375</v>
      </c>
      <c r="U28" s="42">
        <v>437</v>
      </c>
      <c r="V28" s="42">
        <v>352.8</v>
      </c>
      <c r="W28" s="42">
        <v>603</v>
      </c>
      <c r="X28" s="42">
        <v>346.3</v>
      </c>
      <c r="Y28" s="42">
        <v>639</v>
      </c>
      <c r="Z28" s="42">
        <v>603.29999999999995</v>
      </c>
      <c r="AA28" s="42">
        <v>370.5</v>
      </c>
      <c r="AB28" s="42">
        <v>683</v>
      </c>
      <c r="AC28" s="42">
        <v>558</v>
      </c>
      <c r="AD28" s="42">
        <v>687</v>
      </c>
      <c r="AE28" s="42">
        <v>793</v>
      </c>
      <c r="AF28" s="42">
        <v>403</v>
      </c>
      <c r="AG28" s="42">
        <v>361</v>
      </c>
      <c r="AH28" s="42">
        <v>464</v>
      </c>
      <c r="AI28" s="42">
        <v>785</v>
      </c>
      <c r="AJ28" s="42">
        <v>753</v>
      </c>
      <c r="AK28" s="42">
        <v>610</v>
      </c>
      <c r="AL28" s="42">
        <v>500</v>
      </c>
      <c r="AM28" s="42">
        <v>361</v>
      </c>
      <c r="AN28" s="42">
        <v>502</v>
      </c>
      <c r="AO28" s="42">
        <v>630</v>
      </c>
      <c r="AP28" s="42">
        <v>727</v>
      </c>
      <c r="AQ28" s="42">
        <v>647</v>
      </c>
      <c r="AR28" s="42">
        <v>475</v>
      </c>
      <c r="AS28" s="42">
        <v>272</v>
      </c>
      <c r="AT28" s="42">
        <v>370</v>
      </c>
      <c r="AU28" s="42">
        <v>230</v>
      </c>
      <c r="AV28" s="42">
        <v>366</v>
      </c>
      <c r="AW28" s="42">
        <v>300</v>
      </c>
      <c r="AX28" s="39">
        <f t="shared" si="1"/>
        <v>458</v>
      </c>
      <c r="AY28" s="51">
        <f t="shared" si="2"/>
        <v>342.6</v>
      </c>
      <c r="AZ28" s="31"/>
    </row>
    <row r="29" spans="1:52">
      <c r="A29" s="50" t="s">
        <v>35</v>
      </c>
      <c r="B29" s="43" t="s">
        <v>1</v>
      </c>
      <c r="C29" s="43" t="s">
        <v>1</v>
      </c>
      <c r="D29" s="43" t="s">
        <v>1</v>
      </c>
      <c r="E29" s="43" t="s">
        <v>1</v>
      </c>
      <c r="F29" s="43" t="s">
        <v>1</v>
      </c>
      <c r="G29" s="43" t="s">
        <v>1</v>
      </c>
      <c r="H29" s="43" t="s">
        <v>1</v>
      </c>
      <c r="I29" s="43" t="s">
        <v>1</v>
      </c>
      <c r="J29" s="43" t="s">
        <v>1</v>
      </c>
      <c r="K29" s="43" t="s">
        <v>1</v>
      </c>
      <c r="L29" s="43" t="s">
        <v>1</v>
      </c>
      <c r="M29" s="42">
        <v>1</v>
      </c>
      <c r="N29" s="42">
        <v>1.6</v>
      </c>
      <c r="O29" s="42">
        <v>0.7</v>
      </c>
      <c r="P29" s="42">
        <v>0.4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39">
        <f t="shared" si="1"/>
        <v>0</v>
      </c>
      <c r="AY29" s="51">
        <f t="shared" si="2"/>
        <v>0</v>
      </c>
      <c r="AZ29" s="31"/>
    </row>
    <row r="30" spans="1:52">
      <c r="A30" s="50" t="s">
        <v>45</v>
      </c>
      <c r="B30" s="42">
        <v>13</v>
      </c>
      <c r="C30" s="42">
        <v>8</v>
      </c>
      <c r="D30" s="42">
        <v>7</v>
      </c>
      <c r="E30" s="42">
        <v>8</v>
      </c>
      <c r="F30" s="42">
        <v>10</v>
      </c>
      <c r="G30" s="42">
        <v>16</v>
      </c>
      <c r="H30" s="42">
        <v>12</v>
      </c>
      <c r="I30" s="42">
        <v>11</v>
      </c>
      <c r="J30" s="42">
        <v>17</v>
      </c>
      <c r="K30" s="42">
        <v>19</v>
      </c>
      <c r="L30" s="42">
        <v>23.5</v>
      </c>
      <c r="M30" s="42">
        <v>44.5</v>
      </c>
      <c r="N30" s="42">
        <v>24.5</v>
      </c>
      <c r="O30" s="42">
        <v>19</v>
      </c>
      <c r="P30" s="42">
        <v>19.7</v>
      </c>
      <c r="Q30" s="42">
        <v>18.7</v>
      </c>
      <c r="R30" s="42">
        <v>19.5</v>
      </c>
      <c r="S30" s="42">
        <v>18.899999999999999</v>
      </c>
      <c r="T30" s="42">
        <v>19</v>
      </c>
      <c r="U30" s="42">
        <v>15</v>
      </c>
      <c r="V30" s="42">
        <v>10</v>
      </c>
      <c r="W30" s="42">
        <v>11</v>
      </c>
      <c r="X30" s="42">
        <v>4.5999999999999996</v>
      </c>
      <c r="Y30" s="42">
        <v>10.5</v>
      </c>
      <c r="Z30" s="42">
        <v>15.4</v>
      </c>
      <c r="AA30" s="42">
        <v>13.2</v>
      </c>
      <c r="AB30" s="42">
        <v>19</v>
      </c>
      <c r="AC30" s="42">
        <v>22</v>
      </c>
      <c r="AD30" s="42">
        <v>20</v>
      </c>
      <c r="AE30" s="42">
        <v>8.1999999999999993</v>
      </c>
      <c r="AF30" s="42">
        <v>3</v>
      </c>
      <c r="AG30" s="42">
        <v>4</v>
      </c>
      <c r="AH30" s="42">
        <v>4.7</v>
      </c>
      <c r="AI30" s="42">
        <v>6.2</v>
      </c>
      <c r="AJ30" s="42">
        <v>5</v>
      </c>
      <c r="AK30" s="42">
        <v>6</v>
      </c>
      <c r="AL30" s="42">
        <v>8.4</v>
      </c>
      <c r="AM30" s="42">
        <v>13</v>
      </c>
      <c r="AN30" s="42">
        <v>14.4</v>
      </c>
      <c r="AO30" s="42">
        <v>13.3</v>
      </c>
      <c r="AP30" s="42">
        <v>11.5</v>
      </c>
      <c r="AQ30" s="42">
        <v>9</v>
      </c>
      <c r="AR30" s="42">
        <v>14.5</v>
      </c>
      <c r="AS30" s="42">
        <v>16</v>
      </c>
      <c r="AT30" s="42">
        <v>28</v>
      </c>
      <c r="AU30" s="42">
        <v>28</v>
      </c>
      <c r="AV30" s="42">
        <v>24</v>
      </c>
      <c r="AW30" s="42">
        <v>14</v>
      </c>
      <c r="AX30" s="39">
        <f t="shared" si="1"/>
        <v>17.169999999999998</v>
      </c>
      <c r="AY30" s="51">
        <f t="shared" si="2"/>
        <v>22.1</v>
      </c>
      <c r="AZ30" s="31"/>
    </row>
    <row r="31" spans="1:52">
      <c r="A31" s="50" t="s">
        <v>41</v>
      </c>
      <c r="B31" s="42">
        <v>27</v>
      </c>
      <c r="C31" s="42">
        <v>24</v>
      </c>
      <c r="D31" s="42">
        <v>25</v>
      </c>
      <c r="E31" s="42">
        <v>18</v>
      </c>
      <c r="F31" s="42">
        <v>23</v>
      </c>
      <c r="G31" s="42">
        <v>32</v>
      </c>
      <c r="H31" s="42">
        <v>30</v>
      </c>
      <c r="I31" s="42">
        <v>35</v>
      </c>
      <c r="J31" s="42">
        <v>41</v>
      </c>
      <c r="K31" s="42">
        <v>51</v>
      </c>
      <c r="L31" s="42">
        <v>66.5</v>
      </c>
      <c r="M31" s="42">
        <v>129</v>
      </c>
      <c r="N31" s="42">
        <v>81</v>
      </c>
      <c r="O31" s="42">
        <v>48</v>
      </c>
      <c r="P31" s="42">
        <v>56.5</v>
      </c>
      <c r="Q31" s="42">
        <v>49</v>
      </c>
      <c r="R31" s="42">
        <v>53</v>
      </c>
      <c r="S31" s="42">
        <v>52</v>
      </c>
      <c r="T31" s="42">
        <v>60.1</v>
      </c>
      <c r="U31" s="42">
        <v>54</v>
      </c>
      <c r="V31" s="42">
        <v>52.7</v>
      </c>
      <c r="W31" s="42">
        <v>45</v>
      </c>
      <c r="X31" s="42">
        <v>31</v>
      </c>
      <c r="Y31" s="42">
        <v>36.4</v>
      </c>
      <c r="Z31" s="42">
        <v>42.3</v>
      </c>
      <c r="AA31" s="42">
        <v>44</v>
      </c>
      <c r="AB31" s="42">
        <v>38</v>
      </c>
      <c r="AC31" s="42">
        <v>43.5</v>
      </c>
      <c r="AD31" s="42">
        <v>45</v>
      </c>
      <c r="AE31" s="42">
        <v>46</v>
      </c>
      <c r="AF31" s="42">
        <v>24</v>
      </c>
      <c r="AG31" s="42">
        <v>31</v>
      </c>
      <c r="AH31" s="42">
        <v>31</v>
      </c>
      <c r="AI31" s="42">
        <v>40</v>
      </c>
      <c r="AJ31" s="42">
        <v>14.5</v>
      </c>
      <c r="AK31" s="42">
        <v>15</v>
      </c>
      <c r="AL31" s="42">
        <v>28</v>
      </c>
      <c r="AM31" s="42">
        <v>28</v>
      </c>
      <c r="AN31" s="42">
        <v>33</v>
      </c>
      <c r="AO31" s="42">
        <v>26</v>
      </c>
      <c r="AP31" s="42">
        <v>34</v>
      </c>
      <c r="AQ31" s="42">
        <v>17</v>
      </c>
      <c r="AR31" s="42">
        <v>43</v>
      </c>
      <c r="AS31" s="42">
        <v>26</v>
      </c>
      <c r="AT31" s="42">
        <v>44</v>
      </c>
      <c r="AU31" s="42">
        <v>28</v>
      </c>
      <c r="AV31" s="42">
        <v>51</v>
      </c>
      <c r="AW31" s="42">
        <v>30</v>
      </c>
      <c r="AX31" s="39">
        <f t="shared" si="1"/>
        <v>33</v>
      </c>
      <c r="AY31" s="51">
        <f t="shared" si="2"/>
        <v>38.4</v>
      </c>
      <c r="AZ31" s="31"/>
    </row>
    <row r="32" spans="1:52" s="30" customFormat="1">
      <c r="A32" s="52" t="s">
        <v>94</v>
      </c>
      <c r="B32" s="53">
        <f t="shared" ref="B32:AW32" si="12">SUM(B27:B31)</f>
        <v>94</v>
      </c>
      <c r="C32" s="53">
        <f t="shared" si="12"/>
        <v>99</v>
      </c>
      <c r="D32" s="53">
        <f t="shared" si="12"/>
        <v>104</v>
      </c>
      <c r="E32" s="53">
        <f t="shared" si="12"/>
        <v>80</v>
      </c>
      <c r="F32" s="53">
        <f t="shared" si="12"/>
        <v>99</v>
      </c>
      <c r="G32" s="53">
        <f t="shared" si="12"/>
        <v>95</v>
      </c>
      <c r="H32" s="53">
        <f t="shared" si="12"/>
        <v>130</v>
      </c>
      <c r="I32" s="53">
        <f t="shared" si="12"/>
        <v>155</v>
      </c>
      <c r="J32" s="53">
        <f t="shared" si="12"/>
        <v>206</v>
      </c>
      <c r="K32" s="53">
        <f t="shared" si="12"/>
        <v>285</v>
      </c>
      <c r="L32" s="53">
        <f t="shared" si="12"/>
        <v>334.2</v>
      </c>
      <c r="M32" s="53">
        <f t="shared" si="12"/>
        <v>691.7</v>
      </c>
      <c r="N32" s="53">
        <f t="shared" si="12"/>
        <v>358.5</v>
      </c>
      <c r="O32" s="53">
        <f t="shared" si="12"/>
        <v>398.4</v>
      </c>
      <c r="P32" s="53">
        <f t="shared" si="12"/>
        <v>508.29999999999995</v>
      </c>
      <c r="Q32" s="53">
        <f t="shared" si="12"/>
        <v>369.3</v>
      </c>
      <c r="R32" s="53">
        <f t="shared" si="12"/>
        <v>337.70000000000005</v>
      </c>
      <c r="S32" s="53">
        <f t="shared" si="12"/>
        <v>367.59999999999997</v>
      </c>
      <c r="T32" s="53">
        <f t="shared" si="12"/>
        <v>528.5</v>
      </c>
      <c r="U32" s="53">
        <f t="shared" si="12"/>
        <v>548</v>
      </c>
      <c r="V32" s="53">
        <f t="shared" si="12"/>
        <v>442.3</v>
      </c>
      <c r="W32" s="53">
        <f t="shared" si="12"/>
        <v>675</v>
      </c>
      <c r="X32" s="53">
        <f t="shared" si="12"/>
        <v>389.1</v>
      </c>
      <c r="Y32" s="53">
        <f t="shared" si="12"/>
        <v>700.4</v>
      </c>
      <c r="Z32" s="53">
        <f t="shared" si="12"/>
        <v>678.29999999999984</v>
      </c>
      <c r="AA32" s="53">
        <f t="shared" si="12"/>
        <v>432.3</v>
      </c>
      <c r="AB32" s="53">
        <f t="shared" si="12"/>
        <v>745.6</v>
      </c>
      <c r="AC32" s="53">
        <f t="shared" si="12"/>
        <v>630.5</v>
      </c>
      <c r="AD32" s="53">
        <f t="shared" si="12"/>
        <v>765.4</v>
      </c>
      <c r="AE32" s="53">
        <f t="shared" si="12"/>
        <v>851.80000000000007</v>
      </c>
      <c r="AF32" s="53">
        <f t="shared" si="12"/>
        <v>430.8</v>
      </c>
      <c r="AG32" s="53">
        <f t="shared" si="12"/>
        <v>399.9</v>
      </c>
      <c r="AH32" s="53">
        <f t="shared" si="12"/>
        <v>504.09999999999997</v>
      </c>
      <c r="AI32" s="53">
        <f t="shared" si="12"/>
        <v>851.2</v>
      </c>
      <c r="AJ32" s="53">
        <f t="shared" si="12"/>
        <v>779.8</v>
      </c>
      <c r="AK32" s="53">
        <f t="shared" si="12"/>
        <v>634.20000000000005</v>
      </c>
      <c r="AL32" s="53">
        <f t="shared" si="12"/>
        <v>566.4</v>
      </c>
      <c r="AM32" s="53">
        <f t="shared" si="12"/>
        <v>433</v>
      </c>
      <c r="AN32" s="53">
        <f t="shared" si="12"/>
        <v>568.9</v>
      </c>
      <c r="AO32" s="53">
        <f t="shared" si="12"/>
        <v>699.5</v>
      </c>
      <c r="AP32" s="53">
        <f t="shared" si="12"/>
        <v>801</v>
      </c>
      <c r="AQ32" s="53">
        <f t="shared" si="12"/>
        <v>685.5</v>
      </c>
      <c r="AR32" s="53">
        <f t="shared" si="12"/>
        <v>546.5</v>
      </c>
      <c r="AS32" s="53">
        <f t="shared" si="12"/>
        <v>332</v>
      </c>
      <c r="AT32" s="53">
        <f t="shared" si="12"/>
        <v>470</v>
      </c>
      <c r="AU32" s="53">
        <f t="shared" si="12"/>
        <v>316</v>
      </c>
      <c r="AV32" s="53">
        <f t="shared" si="12"/>
        <v>471</v>
      </c>
      <c r="AW32" s="53">
        <f t="shared" si="12"/>
        <v>378</v>
      </c>
      <c r="AX32" s="54">
        <f>AVERAGE(AM32:AV32)</f>
        <v>532.33999999999992</v>
      </c>
      <c r="AY32" s="55">
        <f>AVERAGE(AR32:AV32)</f>
        <v>427.1</v>
      </c>
      <c r="AZ32" s="29"/>
    </row>
    <row r="33" spans="1:52" s="30" customFormat="1">
      <c r="A33" s="56" t="s">
        <v>48</v>
      </c>
      <c r="B33" s="57">
        <v>13374.9</v>
      </c>
      <c r="C33" s="57">
        <v>13978.4</v>
      </c>
      <c r="D33" s="57">
        <v>14534</v>
      </c>
      <c r="E33" s="57">
        <v>14330</v>
      </c>
      <c r="F33" s="57">
        <v>11345</v>
      </c>
      <c r="G33" s="57">
        <v>7925.5</v>
      </c>
      <c r="H33" s="57">
        <v>11145</v>
      </c>
      <c r="I33" s="57">
        <v>10684.5</v>
      </c>
      <c r="J33" s="57">
        <v>10044.5</v>
      </c>
      <c r="K33" s="57">
        <v>10396.5</v>
      </c>
      <c r="L33" s="57">
        <v>12514.6</v>
      </c>
      <c r="M33" s="57">
        <v>10587.4</v>
      </c>
      <c r="N33" s="57">
        <f t="shared" ref="N33:AW33" si="13">N26+N32</f>
        <v>15505.4</v>
      </c>
      <c r="O33" s="57">
        <f t="shared" si="13"/>
        <v>17614.300000000003</v>
      </c>
      <c r="P33" s="57">
        <f t="shared" si="13"/>
        <v>16218.5</v>
      </c>
      <c r="Q33" s="57">
        <f t="shared" si="13"/>
        <v>16133.599999999999</v>
      </c>
      <c r="R33" s="57">
        <f t="shared" si="13"/>
        <v>19662</v>
      </c>
      <c r="S33" s="57">
        <f t="shared" si="13"/>
        <v>17899.8</v>
      </c>
      <c r="T33" s="57">
        <f t="shared" si="13"/>
        <v>18942</v>
      </c>
      <c r="U33" s="57">
        <f t="shared" si="13"/>
        <v>18793</v>
      </c>
      <c r="V33" s="57">
        <f t="shared" si="13"/>
        <v>13918.199999999999</v>
      </c>
      <c r="W33" s="57">
        <f t="shared" si="13"/>
        <v>16969.400000000001</v>
      </c>
      <c r="X33" s="57">
        <f t="shared" si="13"/>
        <v>17188.3</v>
      </c>
      <c r="Y33" s="57">
        <f t="shared" si="13"/>
        <v>20302.800000000003</v>
      </c>
      <c r="Z33" s="57">
        <f t="shared" si="13"/>
        <v>17208.599999999999</v>
      </c>
      <c r="AA33" s="57">
        <f t="shared" si="13"/>
        <v>18255.2</v>
      </c>
      <c r="AB33" s="57">
        <f t="shared" si="13"/>
        <v>23250.699999999997</v>
      </c>
      <c r="AC33" s="57">
        <f t="shared" si="13"/>
        <v>23890.2</v>
      </c>
      <c r="AD33" s="57">
        <f t="shared" si="13"/>
        <v>21587.800000000003</v>
      </c>
      <c r="AE33" s="57">
        <f t="shared" si="13"/>
        <v>19206.899999999998</v>
      </c>
      <c r="AF33" s="57">
        <f t="shared" si="13"/>
        <v>12815.3</v>
      </c>
      <c r="AG33" s="57">
        <f t="shared" si="13"/>
        <v>12187.5</v>
      </c>
      <c r="AH33" s="57">
        <f t="shared" si="13"/>
        <v>18104.099999999999</v>
      </c>
      <c r="AI33" s="57">
        <f t="shared" si="13"/>
        <v>15573.2</v>
      </c>
      <c r="AJ33" s="57">
        <f t="shared" si="13"/>
        <v>17314.8</v>
      </c>
      <c r="AK33" s="57">
        <f t="shared" si="13"/>
        <v>12909.2</v>
      </c>
      <c r="AL33" s="57">
        <f t="shared" si="13"/>
        <v>16319.4</v>
      </c>
      <c r="AM33" s="57">
        <f t="shared" si="13"/>
        <v>12888</v>
      </c>
      <c r="AN33" s="57">
        <f t="shared" si="13"/>
        <v>17169.900000000001</v>
      </c>
      <c r="AO33" s="57">
        <f t="shared" si="13"/>
        <v>20922.5</v>
      </c>
      <c r="AP33" s="57">
        <f t="shared" si="13"/>
        <v>18367</v>
      </c>
      <c r="AQ33" s="57">
        <f t="shared" si="13"/>
        <v>19912.5</v>
      </c>
      <c r="AR33" s="57">
        <f t="shared" si="13"/>
        <v>14607.5</v>
      </c>
      <c r="AS33" s="57">
        <f t="shared" si="13"/>
        <v>17523</v>
      </c>
      <c r="AT33" s="57">
        <f t="shared" si="13"/>
        <v>14468</v>
      </c>
      <c r="AU33" s="57">
        <f t="shared" si="13"/>
        <v>12066</v>
      </c>
      <c r="AV33" s="57">
        <f t="shared" si="13"/>
        <v>14413</v>
      </c>
      <c r="AW33" s="57">
        <f t="shared" si="13"/>
        <v>14268</v>
      </c>
      <c r="AX33" s="57">
        <f t="shared" si="1"/>
        <v>16233.74</v>
      </c>
      <c r="AY33" s="58">
        <f t="shared" si="2"/>
        <v>14615.5</v>
      </c>
      <c r="AZ33" s="29"/>
    </row>
    <row r="34" spans="1:52">
      <c r="A34" s="15" t="s">
        <v>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32"/>
      <c r="AF34" s="32"/>
      <c r="AG34" s="16"/>
      <c r="AH34" s="16"/>
      <c r="AI34" s="33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</row>
    <row r="35" spans="1:52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32"/>
      <c r="AF35" s="32"/>
      <c r="AG35" s="16"/>
      <c r="AH35" s="16"/>
      <c r="AI35" s="33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</sheetData>
  <printOptions horizontalCentered="1" verticalCentered="1"/>
  <pageMargins left="0" right="0" top="0.95" bottom="0.88" header="0.5" footer="0.5"/>
  <pageSetup scale="75" orientation="landscape" horizontalDpi="4294967292" verticalDpi="196" r:id="rId1"/>
  <headerFooter alignWithMargins="0">
    <oddFooter>&amp;LUpdated: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Gin Info.</vt:lpstr>
      <vt:lpstr>Planted</vt:lpstr>
      <vt:lpstr>Harvested</vt:lpstr>
      <vt:lpstr>Abandonment</vt:lpstr>
      <vt:lpstr>Yield Per Planted</vt:lpstr>
      <vt:lpstr>Yield Per Harvested</vt:lpstr>
      <vt:lpstr>Production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Michelle Huffman</cp:lastModifiedBy>
  <cp:lastPrinted>2015-08-18T19:07:16Z</cp:lastPrinted>
  <dcterms:created xsi:type="dcterms:W3CDTF">2007-01-11T15:11:40Z</dcterms:created>
  <dcterms:modified xsi:type="dcterms:W3CDTF">2025-12-09T19:19:59Z</dcterms:modified>
</cp:coreProperties>
</file>